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3"/>
  <workbookPr codeName="ThisWorkbook" defaultThemeVersion="124226"/>
  <mc:AlternateContent xmlns:mc="http://schemas.openxmlformats.org/markup-compatibility/2006">
    <mc:Choice Requires="x15">
      <x15ac:absPath xmlns:x15ac="http://schemas.microsoft.com/office/spreadsheetml/2010/11/ac" url="Q:\Forms\Mileage Claim Forms\"/>
    </mc:Choice>
  </mc:AlternateContent>
  <xr:revisionPtr revIDLastSave="0" documentId="14_{0E5CD05F-8297-4708-A113-E16DEF7516E2}" xr6:coauthVersionLast="36" xr6:coauthVersionMax="36" xr10:uidLastSave="{00000000-0000-0000-0000-000000000000}"/>
  <bookViews>
    <workbookView xWindow="0" yWindow="0" windowWidth="21600" windowHeight="9525" tabRatio="161" xr2:uid="{00000000-000D-0000-FFFF-FFFF00000000}"/>
  </bookViews>
  <sheets>
    <sheet name="Travel Claim V2022" sheetId="1" r:id="rId1"/>
  </sheets>
  <definedNames>
    <definedName name="_xlnm.Print_Area" localSheetId="0">'Travel Claim V2022'!$B$4:$BX$43</definedName>
    <definedName name="_xlnm.Print_Titles" localSheetId="0">'Travel Claim V2022'!$A:$A,'Travel Claim V2022'!$1:$2</definedName>
  </definedNames>
  <calcPr calcId="191028"/>
</workbook>
</file>

<file path=xl/calcChain.xml><?xml version="1.0" encoding="utf-8"?>
<calcChain xmlns="http://schemas.openxmlformats.org/spreadsheetml/2006/main">
  <c r="BX17" i="1" l="1"/>
  <c r="BV17" i="1"/>
  <c r="BT17" i="1"/>
  <c r="BR17" i="1"/>
  <c r="BP17" i="1"/>
  <c r="BN17" i="1"/>
  <c r="BL17" i="1"/>
  <c r="BJ17" i="1"/>
  <c r="BH17" i="1"/>
  <c r="BF17" i="1"/>
  <c r="BD17" i="1"/>
  <c r="BB17" i="1"/>
  <c r="AZ17" i="1"/>
  <c r="AX17" i="1"/>
  <c r="AV17" i="1"/>
  <c r="AT17" i="1"/>
  <c r="AR17" i="1"/>
  <c r="AP17" i="1"/>
  <c r="AN17" i="1"/>
  <c r="AL17" i="1"/>
  <c r="AJ17" i="1"/>
  <c r="AH17" i="1"/>
  <c r="AF17" i="1"/>
  <c r="AD17" i="1"/>
  <c r="AB17" i="1"/>
  <c r="Z17" i="1"/>
  <c r="X17" i="1"/>
  <c r="V17" i="1"/>
  <c r="T17" i="1"/>
  <c r="R17" i="1"/>
  <c r="P17" i="1"/>
  <c r="N17" i="1"/>
  <c r="L17" i="1"/>
  <c r="J17" i="1"/>
  <c r="H17" i="1"/>
  <c r="F17" i="1"/>
  <c r="D17" i="1"/>
  <c r="BX16" i="1"/>
  <c r="BV16" i="1"/>
  <c r="BT16" i="1"/>
  <c r="BR16" i="1"/>
  <c r="BP16" i="1"/>
  <c r="BN16" i="1"/>
  <c r="BL16" i="1"/>
  <c r="BJ16" i="1"/>
  <c r="BH16" i="1"/>
  <c r="BF16" i="1"/>
  <c r="BD16" i="1"/>
  <c r="BB16" i="1"/>
  <c r="AZ16" i="1"/>
  <c r="AX16" i="1"/>
  <c r="AV16" i="1"/>
  <c r="AT16" i="1"/>
  <c r="AR16" i="1"/>
  <c r="AP16" i="1"/>
  <c r="AN16" i="1"/>
  <c r="AL16" i="1"/>
  <c r="AJ16" i="1"/>
  <c r="AH16" i="1"/>
  <c r="AF16" i="1"/>
  <c r="AD16" i="1"/>
  <c r="AB16" i="1"/>
  <c r="Z16" i="1"/>
  <c r="X16" i="1"/>
  <c r="V16" i="1"/>
  <c r="T16" i="1"/>
  <c r="R16" i="1"/>
  <c r="P16" i="1"/>
  <c r="N16" i="1"/>
  <c r="L16" i="1"/>
  <c r="J16" i="1"/>
  <c r="H16" i="1"/>
  <c r="F16" i="1"/>
  <c r="D16" i="1"/>
  <c r="B35" i="1" l="1"/>
  <c r="B38" i="1"/>
  <c r="B24" i="1" l="1"/>
  <c r="F22" i="1" l="1"/>
  <c r="B14" i="1" l="1"/>
  <c r="I20" i="1" l="1"/>
  <c r="K20" i="1"/>
  <c r="M20" i="1"/>
  <c r="O20" i="1"/>
  <c r="Q20" i="1"/>
  <c r="S20" i="1"/>
  <c r="U20" i="1"/>
  <c r="W20" i="1"/>
  <c r="Y20" i="1"/>
  <c r="AA20" i="1"/>
  <c r="AC20" i="1"/>
  <c r="AE20" i="1"/>
  <c r="AG20" i="1"/>
  <c r="AI20" i="1"/>
  <c r="AK20" i="1"/>
  <c r="AM20" i="1"/>
  <c r="AO20" i="1"/>
  <c r="AQ20" i="1"/>
  <c r="AS20" i="1"/>
  <c r="AU20" i="1"/>
  <c r="AW20" i="1"/>
  <c r="AY20" i="1"/>
  <c r="BA20" i="1"/>
  <c r="BC20" i="1"/>
  <c r="BE20" i="1"/>
  <c r="BG20" i="1"/>
  <c r="BI20" i="1"/>
  <c r="BK20" i="1"/>
  <c r="BM20" i="1"/>
  <c r="BO20" i="1"/>
  <c r="BQ20" i="1"/>
  <c r="BS20" i="1"/>
  <c r="BU20" i="1"/>
  <c r="BW20" i="1"/>
  <c r="G20" i="1"/>
  <c r="E20" i="1"/>
  <c r="E30" i="1" s="1"/>
  <c r="C20" i="1"/>
  <c r="BK1" i="1"/>
  <c r="AU1" i="1"/>
  <c r="AE1" i="1"/>
  <c r="Q1" i="1"/>
  <c r="B15" i="1"/>
  <c r="BV22" i="1"/>
  <c r="BT22" i="1"/>
  <c r="BR22" i="1"/>
  <c r="BP22" i="1"/>
  <c r="BN22" i="1"/>
  <c r="BL22" i="1"/>
  <c r="BJ22" i="1"/>
  <c r="BX22" i="1"/>
  <c r="BH22" i="1"/>
  <c r="BF22" i="1"/>
  <c r="BD22" i="1"/>
  <c r="BB22" i="1"/>
  <c r="AZ22" i="1"/>
  <c r="AX22" i="1"/>
  <c r="AV22" i="1"/>
  <c r="AT22" i="1"/>
  <c r="AR22" i="1"/>
  <c r="AP22" i="1"/>
  <c r="AN22" i="1"/>
  <c r="AL22" i="1"/>
  <c r="AJ22" i="1"/>
  <c r="AH22" i="1"/>
  <c r="AF22" i="1"/>
  <c r="AD22" i="1"/>
  <c r="AB22" i="1"/>
  <c r="Z22" i="1"/>
  <c r="X22" i="1"/>
  <c r="V22" i="1"/>
  <c r="T22" i="1"/>
  <c r="R22" i="1"/>
  <c r="P22" i="1"/>
  <c r="N22" i="1"/>
  <c r="L22" i="1"/>
  <c r="J22" i="1"/>
  <c r="D22" i="1"/>
  <c r="H22" i="1"/>
  <c r="B22" i="1" l="1"/>
  <c r="BI30" i="1"/>
  <c r="BS30" i="1"/>
  <c r="BU30" i="1"/>
  <c r="BO30" i="1"/>
  <c r="BQ30" i="1"/>
  <c r="BM30" i="1"/>
  <c r="BK30" i="1"/>
  <c r="AG30" i="1"/>
  <c r="AS30" i="1"/>
  <c r="AO30" i="1"/>
  <c r="AW30" i="1"/>
  <c r="Q30" i="1"/>
  <c r="S30" i="1"/>
  <c r="AA30" i="1"/>
  <c r="AI30" i="1"/>
  <c r="AQ30" i="1"/>
  <c r="AY30" i="1"/>
  <c r="BG30" i="1"/>
  <c r="Y30" i="1"/>
  <c r="M30" i="1"/>
  <c r="U30" i="1"/>
  <c r="AC30" i="1"/>
  <c r="AK30" i="1"/>
  <c r="BA30" i="1"/>
  <c r="BW30" i="1"/>
  <c r="BE30" i="1"/>
  <c r="O30" i="1"/>
  <c r="W30" i="1"/>
  <c r="AE30" i="1"/>
  <c r="AM30" i="1"/>
  <c r="AU30" i="1"/>
  <c r="BC30" i="1"/>
  <c r="K30" i="1"/>
  <c r="I30" i="1"/>
  <c r="F37" i="1"/>
  <c r="B26" i="1"/>
  <c r="G37" i="1" l="1"/>
  <c r="H37" i="1"/>
  <c r="DI445" i="1" l="1"/>
  <c r="DI446" i="1"/>
  <c r="DK445" i="1"/>
  <c r="DK446" i="1"/>
  <c r="DK444" i="1"/>
  <c r="DK447" i="1" l="1"/>
  <c r="DI444" i="1"/>
  <c r="DH445" i="1" l="1"/>
  <c r="DH446" i="1"/>
  <c r="DH444" i="1"/>
  <c r="B28" i="1"/>
  <c r="B13" i="1"/>
  <c r="B11" i="1"/>
  <c r="B9" i="1"/>
  <c r="DI447" i="1" l="1"/>
  <c r="DH447" i="1"/>
  <c r="DJ446" i="1" l="1"/>
  <c r="DL446" i="1" s="1"/>
  <c r="B33" i="1" s="1"/>
  <c r="DJ444" i="1"/>
  <c r="DL444" i="1" s="1"/>
  <c r="B34" i="1" s="1"/>
  <c r="DJ445" i="1"/>
  <c r="DL445" i="1" s="1"/>
  <c r="G30" i="1"/>
  <c r="B16" i="1"/>
  <c r="B17" i="1"/>
  <c r="B37" i="1" l="1"/>
  <c r="C30" i="1"/>
  <c r="B20" i="1"/>
  <c r="B40" i="1" l="1"/>
  <c r="A40" i="1" s="1"/>
  <c r="B30" i="1"/>
  <c r="B32" i="1" s="1"/>
  <c r="B36" i="1" s="1"/>
  <c r="DJ447" i="1"/>
  <c r="DL447" i="1" s="1"/>
</calcChain>
</file>

<file path=xl/sharedStrings.xml><?xml version="1.0" encoding="utf-8"?>
<sst xmlns="http://schemas.openxmlformats.org/spreadsheetml/2006/main" count="152" uniqueCount="109">
  <si>
    <t>TRAVEL                             CLAIM</t>
  </si>
  <si>
    <t>NAME:</t>
  </si>
  <si>
    <t>E#:</t>
  </si>
  <si>
    <t>Phone #:</t>
  </si>
  <si>
    <t>Name:</t>
  </si>
  <si>
    <t>H27,J27,L27,N27,P27,R27,T27</t>
  </si>
  <si>
    <t>Travel Advance Received if any:</t>
  </si>
  <si>
    <t>GRAND TOTAL</t>
  </si>
  <si>
    <t>Day 1</t>
  </si>
  <si>
    <t>Day 2</t>
  </si>
  <si>
    <t>Day 3</t>
  </si>
  <si>
    <t>Day 4</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</si>
  <si>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</si>
  <si>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</si>
  <si>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</si>
  <si>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</si>
  <si>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</si>
  <si>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</si>
  <si>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</si>
  <si>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</si>
  <si>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</si>
  <si>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</si>
  <si>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</si>
  <si>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</si>
  <si>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</si>
  <si>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</si>
  <si>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</si>
  <si>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</si>
  <si>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</si>
  <si>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</si>
  <si>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</si>
  <si>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</si>
  <si>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</si>
  <si>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</si>
  <si>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</si>
  <si>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</si>
  <si>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</si>
  <si>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</si>
  <si>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</si>
  <si>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</si>
  <si>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</si>
  <si>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</si>
  <si>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</si>
  <si>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</si>
  <si>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Day 37</t>
  </si>
  <si>
    <t>Travel Date</t>
  </si>
  <si>
    <t>FIRST/LAST DAY</t>
  </si>
  <si>
    <t>NOT FIRST/LAST DAY</t>
  </si>
  <si>
    <t>Destination Start</t>
  </si>
  <si>
    <t>Destination End</t>
  </si>
  <si>
    <t>Registration payment</t>
  </si>
  <si>
    <t>Registration Payment Method</t>
  </si>
  <si>
    <t>Airfare</t>
  </si>
  <si>
    <t>Airfare Payment Method</t>
  </si>
  <si>
    <t>Enterprise-Billed to ETSU</t>
  </si>
  <si>
    <r>
      <t xml:space="preserve">Gas </t>
    </r>
    <r>
      <rPr>
        <b/>
        <u/>
        <sz val="11"/>
        <color theme="1"/>
        <rFont val="Calibri"/>
        <family val="2"/>
        <scheme val="minor"/>
      </rPr>
      <t>FOR</t>
    </r>
    <r>
      <rPr>
        <b/>
        <sz val="11"/>
        <color theme="1"/>
        <rFont val="Calibri"/>
        <family val="2"/>
        <scheme val="minor"/>
      </rPr>
      <t xml:space="preserve"> Rental Vehicle</t>
    </r>
  </si>
  <si>
    <t xml:space="preserve">Trip Optimizer </t>
  </si>
  <si>
    <t>Personal Vehicle Miles</t>
  </si>
  <si>
    <t>Vicinity Mileage</t>
  </si>
  <si>
    <t>Lodging Room Rate</t>
  </si>
  <si>
    <t>Lodging Taxes</t>
  </si>
  <si>
    <t>Lodging Totals</t>
  </si>
  <si>
    <t>Lodging Payment Method</t>
  </si>
  <si>
    <t>Meals and Incidental Daily Rate</t>
  </si>
  <si>
    <t>Baggage fee/ground transport/parking</t>
  </si>
  <si>
    <t>Amount</t>
  </si>
  <si>
    <t>Misc Travel Expense description</t>
  </si>
  <si>
    <t>Misc Amount</t>
  </si>
  <si>
    <t>Miscellaneous Payment Method</t>
  </si>
  <si>
    <t>DAY TOTALS</t>
  </si>
  <si>
    <t>Total Expenses</t>
  </si>
  <si>
    <t>CH</t>
  </si>
  <si>
    <t>INDEX</t>
  </si>
  <si>
    <t>ACCT</t>
  </si>
  <si>
    <t>AMOUNT</t>
  </si>
  <si>
    <t>I certify this claim to be true and correct.</t>
  </si>
  <si>
    <t>Less:  ETSU Check Payments</t>
  </si>
  <si>
    <t>Less:  ETSU ProCard payments</t>
  </si>
  <si>
    <t>Traveler's Signature (REQUIRED)</t>
  </si>
  <si>
    <t>Less:  Enterprise-Billed to ETSU</t>
  </si>
  <si>
    <t>If these two numbers don't equal, please check all entries to make sure they have a payment method listed.</t>
  </si>
  <si>
    <t>Total Expenses paid by traveler</t>
  </si>
  <si>
    <t>If student OR non-employee,</t>
  </si>
  <si>
    <t>Personal Payments</t>
  </si>
  <si>
    <t>please complete the following boxes:</t>
  </si>
  <si>
    <t>Travel Advance</t>
  </si>
  <si>
    <t>U. S. Citizen:</t>
  </si>
  <si>
    <t>Department Deductions</t>
  </si>
  <si>
    <t>If no, list country of citizenship:</t>
  </si>
  <si>
    <t>Approved Signature</t>
  </si>
  <si>
    <t>Street Address</t>
  </si>
  <si>
    <t>City, State, ZIP</t>
  </si>
  <si>
    <t xml:space="preserve">     These amounts will be automatically included in Personal payments.</t>
  </si>
  <si>
    <t>Foundation/Grant Accounting Approval</t>
  </si>
  <si>
    <t>Registration</t>
  </si>
  <si>
    <t>Lodging</t>
  </si>
  <si>
    <t>Misc</t>
  </si>
  <si>
    <t>Procard</t>
  </si>
  <si>
    <t>Personal Pay</t>
  </si>
  <si>
    <t>ETSU Check</t>
  </si>
  <si>
    <t>Baggage Fee</t>
  </si>
  <si>
    <t>Shuttle/Taxi/Uber</t>
  </si>
  <si>
    <t>Parking</t>
  </si>
  <si>
    <t>Yes, US Citizen</t>
  </si>
  <si>
    <t>No, not a US Citizen</t>
  </si>
  <si>
    <t>PERSONAL DAY</t>
  </si>
  <si>
    <t>COVID-19</t>
  </si>
  <si>
    <t>VALID 1/1/23 FORWARD</t>
  </si>
  <si>
    <t>VERSION 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</si>
</sst>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d\,\ m/d/yyyy"/>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2"/>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u/>
      <sz val="10"/>
      <color theme="1"/>
      <name val="Calibri"/>
      <family val="2"/>
      <scheme val="minor"/>
    </font>
    <font>
      <b/>
      <i/>
      <sz val="12"/>
      <color theme="1"/>
      <name val="Calibri"/>
      <family val="2"/>
      <scheme val="minor"/>
    </font>
    <font>
      <sz val="10"/>
      <color rgb="FF000000"/>
      <name val="Times New Roman"/>
      <charset val="204"/>
    </font>
    <font>
      <sz val="10"/>
      <color rgb="FF000000"/>
      <name val="Times New Roman"/>
      <family val="1"/>
    </font>
    <font>
      <b/>
      <sz val="11"/>
      <color rgb="FFFF0000"/>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rgb="FFFF0000"/>
      </left>
      <right style="thin">
        <color rgb="FFFF0000"/>
      </right>
      <top style="thin">
        <color rgb="FFFF0000"/>
      </top>
      <bottom style="thin">
        <color rgb="FFFF0000"/>
      </bottom>
      <diagonal/>
    </border>
    <border>
      <left style="thin">
        <color indexed="64"/>
      </left>
      <right style="thin">
        <color indexed="64"/>
      </right>
      <top style="thin">
        <color indexed="64"/>
      </top>
      <bottom/>
      <diagonal/>
    </border>
    <border>
      <left style="thin">
        <color rgb="FFC00000"/>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style="thin">
        <color rgb="FFC00000"/>
      </right>
      <top/>
      <bottom style="thin">
        <color rgb="FFC00000"/>
      </bottom>
      <diagonal/>
    </border>
  </borders>
  <cellStyleXfs count="5">
    <xf numFmtId="0" fontId="0" fillId="0" borderId="0"/>
    <xf numFmtId="43" fontId="1" fillId="0" borderId="0" applyFont="0" applyFill="0" applyBorder="0" applyAlignment="0" applyProtection="0"/>
    <xf numFmtId="0" fontId="16" fillId="0" borderId="0"/>
    <xf numFmtId="43" fontId="17" fillId="0" borderId="0" applyFont="0" applyFill="0" applyBorder="0" applyAlignment="0" applyProtection="0"/>
    <xf numFmtId="0" fontId="17" fillId="0" borderId="0"/>
  </cellStyleXfs>
  <cellXfs count="143">
    <xf numFmtId="0" fontId="0" fillId="0" borderId="0" xfId="0"/>
    <xf numFmtId="0" fontId="3" fillId="0" borderId="0" xfId="0" applyFont="1"/>
    <xf numFmtId="0" fontId="0" fillId="0" borderId="0" xfId="0" applyAlignment="1" applyProtection="1">
      <alignment horizontal="left"/>
      <protection hidden="1"/>
    </xf>
    <xf numFmtId="0" fontId="5" fillId="0" borderId="0" xfId="0" applyFont="1" applyAlignment="1">
      <alignment horizontal="center"/>
    </xf>
    <xf numFmtId="0" fontId="0" fillId="0" borderId="0" xfId="0" applyAlignment="1" applyProtection="1">
      <alignment horizontal="center"/>
      <protection locked="0"/>
    </xf>
    <xf numFmtId="0" fontId="2" fillId="0" borderId="13" xfId="0" applyFont="1" applyBorder="1" applyProtection="1">
      <protection hidden="1"/>
    </xf>
    <xf numFmtId="0" fontId="0" fillId="0" borderId="1" xfId="0" applyBorder="1" applyAlignment="1" applyProtection="1">
      <alignment horizontal="left"/>
      <protection hidden="1"/>
    </xf>
    <xf numFmtId="43" fontId="5" fillId="0" borderId="5" xfId="0" applyNumberFormat="1" applyFont="1" applyBorder="1" applyAlignment="1" applyProtection="1">
      <alignment horizontal="left"/>
      <protection hidden="1"/>
    </xf>
    <xf numFmtId="43" fontId="5" fillId="0" borderId="5" xfId="0" applyNumberFormat="1" applyFont="1" applyBorder="1" applyProtection="1">
      <protection hidden="1"/>
    </xf>
    <xf numFmtId="43" fontId="0" fillId="0" borderId="5" xfId="1" applyFont="1" applyBorder="1"/>
    <xf numFmtId="43" fontId="0" fillId="0" borderId="0" xfId="0" applyNumberFormat="1"/>
    <xf numFmtId="0" fontId="3" fillId="0" borderId="0" xfId="0" applyFont="1" applyAlignment="1">
      <alignment horizontal="right" vertical="top" wrapText="1"/>
    </xf>
    <xf numFmtId="43" fontId="3" fillId="0" borderId="0" xfId="1" applyFont="1"/>
    <xf numFmtId="0" fontId="10" fillId="0" borderId="0" xfId="0" applyFont="1"/>
    <xf numFmtId="43" fontId="10" fillId="0" borderId="0" xfId="1" applyFont="1"/>
    <xf numFmtId="0" fontId="10" fillId="0" borderId="0" xfId="0" quotePrefix="1" applyFont="1" applyAlignment="1">
      <alignment horizontal="left"/>
    </xf>
    <xf numFmtId="0" fontId="7" fillId="0" borderId="0" xfId="0" applyFont="1"/>
    <xf numFmtId="0" fontId="7" fillId="0" borderId="14" xfId="0" applyFont="1" applyBorder="1"/>
    <xf numFmtId="43" fontId="7" fillId="0" borderId="14" xfId="1" applyFont="1" applyBorder="1"/>
    <xf numFmtId="0" fontId="7" fillId="0" borderId="14" xfId="0" quotePrefix="1" applyFont="1" applyBorder="1" applyAlignment="1">
      <alignment horizontal="left"/>
    </xf>
    <xf numFmtId="0" fontId="12" fillId="0" borderId="14" xfId="0" applyFont="1" applyBorder="1"/>
    <xf numFmtId="43" fontId="8" fillId="0" borderId="14" xfId="1" applyFont="1" applyBorder="1"/>
    <xf numFmtId="0" fontId="5" fillId="0" borderId="15" xfId="0" applyFont="1" applyBorder="1" applyAlignment="1">
      <alignment horizontal="center"/>
    </xf>
    <xf numFmtId="0" fontId="0" fillId="0" borderId="7" xfId="0" applyBorder="1" applyAlignment="1" applyProtection="1">
      <alignment horizontal="left"/>
      <protection hidden="1"/>
    </xf>
    <xf numFmtId="0" fontId="7" fillId="0" borderId="5" xfId="0" applyFont="1" applyBorder="1" applyAlignment="1" applyProtection="1">
      <alignment horizontal="left"/>
      <protection hidden="1"/>
    </xf>
    <xf numFmtId="0" fontId="7" fillId="0" borderId="5" xfId="0" applyFont="1" applyBorder="1" applyProtection="1">
      <protection hidden="1"/>
    </xf>
    <xf numFmtId="0" fontId="5" fillId="0" borderId="5" xfId="0" quotePrefix="1" applyFont="1" applyBorder="1" applyAlignment="1" applyProtection="1">
      <alignment horizontal="center"/>
      <protection hidden="1"/>
    </xf>
    <xf numFmtId="0" fontId="3" fillId="0" borderId="5" xfId="0" applyFont="1" applyBorder="1" applyProtection="1">
      <protection hidden="1"/>
    </xf>
    <xf numFmtId="43" fontId="10" fillId="0" borderId="0" xfId="1" applyFont="1" applyBorder="1" applyAlignment="1" applyProtection="1">
      <alignment horizontal="center"/>
      <protection hidden="1"/>
    </xf>
    <xf numFmtId="0" fontId="13" fillId="0" borderId="0" xfId="0" applyFont="1" applyAlignment="1" applyProtection="1">
      <alignment horizontal="center"/>
      <protection hidden="1"/>
    </xf>
    <xf numFmtId="43" fontId="2" fillId="0" borderId="0" xfId="1" applyFont="1" applyBorder="1" applyAlignment="1" applyProtection="1">
      <alignment horizontal="center"/>
      <protection hidden="1"/>
    </xf>
    <xf numFmtId="49" fontId="0" fillId="0" borderId="13" xfId="0" applyNumberFormat="1" applyBorder="1" applyAlignment="1" applyProtection="1">
      <alignment horizontal="center"/>
      <protection hidden="1"/>
    </xf>
    <xf numFmtId="49" fontId="0" fillId="0" borderId="6" xfId="0" applyNumberFormat="1" applyBorder="1" applyAlignment="1" applyProtection="1">
      <alignment horizontal="center"/>
      <protection hidden="1"/>
    </xf>
    <xf numFmtId="0" fontId="10" fillId="0" borderId="6" xfId="0" applyFont="1" applyBorder="1" applyAlignment="1" applyProtection="1">
      <alignment horizontal="center"/>
      <protection hidden="1"/>
    </xf>
    <xf numFmtId="0" fontId="0" fillId="0" borderId="5" xfId="0" applyBorder="1" applyAlignment="1">
      <alignment horizontal="center"/>
    </xf>
    <xf numFmtId="0" fontId="10" fillId="0" borderId="0" xfId="0" applyFont="1" applyAlignment="1">
      <alignment horizontal="center" vertical="top"/>
    </xf>
    <xf numFmtId="0" fontId="6" fillId="0" borderId="0" xfId="0" applyFont="1" applyAlignment="1">
      <alignment horizontal="center"/>
    </xf>
    <xf numFmtId="0" fontId="6" fillId="0" borderId="0" xfId="0" quotePrefix="1" applyFont="1" applyAlignment="1">
      <alignment horizontal="center" vertical="center" wrapText="1"/>
    </xf>
    <xf numFmtId="0" fontId="0" fillId="0" borderId="0" xfId="0" quotePrefix="1" applyAlignment="1">
      <alignment horizontal="left"/>
    </xf>
    <xf numFmtId="0" fontId="2" fillId="0" borderId="5" xfId="0" quotePrefix="1" applyFont="1" applyBorder="1" applyAlignment="1" applyProtection="1">
      <alignment horizontal="left"/>
      <protection hidden="1"/>
    </xf>
    <xf numFmtId="0" fontId="0" fillId="0" borderId="5" xfId="0" quotePrefix="1" applyBorder="1" applyAlignment="1" applyProtection="1">
      <alignment horizontal="left"/>
      <protection hidden="1"/>
    </xf>
    <xf numFmtId="0" fontId="2" fillId="0" borderId="5" xfId="0" applyFont="1" applyBorder="1" applyProtection="1">
      <protection hidden="1"/>
    </xf>
    <xf numFmtId="0" fontId="0" fillId="0" borderId="5" xfId="0" applyBorder="1" applyAlignment="1" applyProtection="1">
      <alignment horizontal="left"/>
      <protection hidden="1"/>
    </xf>
    <xf numFmtId="0" fontId="0" fillId="0" borderId="5" xfId="0" applyBorder="1" applyProtection="1">
      <protection hidden="1"/>
    </xf>
    <xf numFmtId="0" fontId="4" fillId="0" borderId="5" xfId="0" quotePrefix="1" applyFont="1" applyBorder="1" applyAlignment="1" applyProtection="1">
      <alignment horizontal="left"/>
      <protection hidden="1"/>
    </xf>
    <xf numFmtId="43" fontId="3" fillId="3" borderId="0" xfId="1" applyFont="1" applyFill="1"/>
    <xf numFmtId="0" fontId="0" fillId="3" borderId="0" xfId="0" applyFill="1"/>
    <xf numFmtId="0" fontId="0" fillId="0" borderId="0" xfId="0" applyAlignment="1">
      <alignment horizontal="center"/>
    </xf>
    <xf numFmtId="43" fontId="7" fillId="0" borderId="14" xfId="1" applyFont="1" applyBorder="1" applyProtection="1">
      <protection locked="0"/>
    </xf>
    <xf numFmtId="0" fontId="2" fillId="3" borderId="5" xfId="0" applyFont="1" applyFill="1" applyBorder="1" applyProtection="1">
      <protection hidden="1"/>
    </xf>
    <xf numFmtId="0" fontId="11" fillId="3" borderId="5" xfId="0" quotePrefix="1" applyFont="1" applyFill="1" applyBorder="1" applyProtection="1">
      <protection hidden="1"/>
    </xf>
    <xf numFmtId="0" fontId="0" fillId="3" borderId="5" xfId="0" quotePrefix="1" applyFill="1" applyBorder="1" applyAlignment="1" applyProtection="1">
      <alignment horizontal="left"/>
      <protection hidden="1"/>
    </xf>
    <xf numFmtId="0" fontId="0" fillId="3" borderId="5" xfId="0" applyFill="1" applyBorder="1" applyProtection="1">
      <protection hidden="1"/>
    </xf>
    <xf numFmtId="43" fontId="7" fillId="3" borderId="5" xfId="0" applyNumberFormat="1" applyFont="1" applyFill="1" applyBorder="1" applyAlignment="1" applyProtection="1">
      <alignment horizontal="left"/>
      <protection hidden="1"/>
    </xf>
    <xf numFmtId="43" fontId="7" fillId="0" borderId="5" xfId="0" applyNumberFormat="1" applyFont="1" applyBorder="1" applyAlignment="1" applyProtection="1">
      <alignment horizontal="left"/>
      <protection hidden="1"/>
    </xf>
    <xf numFmtId="0" fontId="7" fillId="3" borderId="5" xfId="0" applyFont="1" applyFill="1" applyBorder="1" applyProtection="1">
      <protection hidden="1"/>
    </xf>
    <xf numFmtId="0" fontId="7" fillId="3" borderId="5" xfId="0" quotePrefix="1" applyFont="1" applyFill="1" applyBorder="1" applyAlignment="1" applyProtection="1">
      <alignment horizontal="center"/>
      <protection hidden="1"/>
    </xf>
    <xf numFmtId="43" fontId="7" fillId="3" borderId="5" xfId="0" quotePrefix="1" applyNumberFormat="1" applyFont="1" applyFill="1" applyBorder="1" applyAlignment="1" applyProtection="1">
      <alignment horizontal="left"/>
      <protection hidden="1"/>
    </xf>
    <xf numFmtId="0" fontId="0" fillId="3" borderId="7" xfId="0" applyFill="1" applyBorder="1" applyProtection="1">
      <protection locked="0" hidden="1"/>
    </xf>
    <xf numFmtId="43" fontId="0" fillId="3" borderId="7" xfId="1" applyFont="1" applyFill="1" applyBorder="1" applyProtection="1">
      <protection hidden="1"/>
    </xf>
    <xf numFmtId="0" fontId="0" fillId="3" borderId="5" xfId="0" applyFill="1" applyBorder="1" applyProtection="1">
      <protection locked="0" hidden="1"/>
    </xf>
    <xf numFmtId="43" fontId="0" fillId="3" borderId="5" xfId="1" applyFont="1" applyFill="1" applyBorder="1" applyProtection="1">
      <protection hidden="1"/>
    </xf>
    <xf numFmtId="43" fontId="1" fillId="3" borderId="5" xfId="1" applyFont="1" applyFill="1" applyBorder="1" applyAlignment="1" applyProtection="1">
      <alignment horizontal="right"/>
      <protection locked="0" hidden="1"/>
    </xf>
    <xf numFmtId="43" fontId="1" fillId="3" borderId="5" xfId="1" applyFont="1" applyFill="1" applyBorder="1" applyAlignment="1" applyProtection="1">
      <alignment horizontal="right"/>
      <protection hidden="1"/>
    </xf>
    <xf numFmtId="0" fontId="2" fillId="3" borderId="5" xfId="0" quotePrefix="1" applyFont="1" applyFill="1" applyBorder="1" applyAlignment="1" applyProtection="1">
      <alignment horizontal="left"/>
      <protection hidden="1"/>
    </xf>
    <xf numFmtId="0" fontId="8" fillId="0" borderId="6" xfId="0" quotePrefix="1" applyFont="1" applyBorder="1" applyAlignment="1">
      <alignment horizontal="right"/>
    </xf>
    <xf numFmtId="0" fontId="14" fillId="3" borderId="0" xfId="0" quotePrefix="1" applyFont="1" applyFill="1" applyAlignment="1">
      <alignment horizontal="left"/>
    </xf>
    <xf numFmtId="0" fontId="8" fillId="0" borderId="0" xfId="0" quotePrefix="1" applyFont="1" applyAlignment="1">
      <alignment horizontal="right"/>
    </xf>
    <xf numFmtId="43" fontId="8" fillId="0" borderId="0" xfId="1" applyFont="1" applyFill="1" applyBorder="1" applyAlignment="1" applyProtection="1">
      <alignment horizontal="center"/>
    </xf>
    <xf numFmtId="0" fontId="4" fillId="5" borderId="0" xfId="0" applyFont="1" applyFill="1"/>
    <xf numFmtId="0" fontId="15" fillId="0" borderId="0" xfId="0" applyFont="1"/>
    <xf numFmtId="0" fontId="0" fillId="0" borderId="5" xfId="0" applyBorder="1" applyProtection="1"/>
    <xf numFmtId="0" fontId="0" fillId="0" borderId="9" xfId="0" applyBorder="1" applyProtection="1"/>
    <xf numFmtId="0" fontId="0" fillId="0" borderId="5" xfId="0" applyBorder="1" applyAlignment="1" applyProtection="1">
      <alignment horizontal="center"/>
    </xf>
    <xf numFmtId="164" fontId="3" fillId="0" borderId="5" xfId="0" applyNumberFormat="1" applyFont="1" applyBorder="1" applyAlignment="1" applyProtection="1">
      <alignment horizontal="center"/>
      <protection locked="0" hidden="1"/>
    </xf>
    <xf numFmtId="49" fontId="0" fillId="3" borderId="7" xfId="1" applyNumberFormat="1" applyFont="1" applyFill="1" applyBorder="1" applyAlignment="1" applyProtection="1">
      <alignment horizontal="right"/>
      <protection locked="0" hidden="1"/>
    </xf>
    <xf numFmtId="49" fontId="1" fillId="3" borderId="7" xfId="1" applyNumberFormat="1" applyFont="1" applyFill="1" applyBorder="1" applyAlignment="1" applyProtection="1">
      <alignment horizontal="right"/>
      <protection locked="0" hidden="1"/>
    </xf>
    <xf numFmtId="0" fontId="12" fillId="4" borderId="0" xfId="0" quotePrefix="1" applyFont="1" applyFill="1" applyAlignment="1">
      <alignment horizontal="right"/>
    </xf>
    <xf numFmtId="43" fontId="8" fillId="4" borderId="5" xfId="1" applyFont="1" applyFill="1" applyBorder="1" applyAlignment="1" applyProtection="1">
      <alignment horizontal="center"/>
      <protection locked="0"/>
    </xf>
    <xf numFmtId="43" fontId="1" fillId="0" borderId="5" xfId="1" applyFont="1" applyBorder="1" applyAlignment="1" applyProtection="1">
      <alignment horizontal="right"/>
      <protection hidden="1"/>
    </xf>
    <xf numFmtId="43" fontId="1" fillId="3" borderId="5" xfId="1" applyFont="1" applyFill="1" applyBorder="1" applyAlignment="1" applyProtection="1">
      <protection locked="0" hidden="1"/>
    </xf>
    <xf numFmtId="49" fontId="10" fillId="2" borderId="10" xfId="0" applyNumberFormat="1" applyFont="1" applyFill="1" applyBorder="1" applyAlignment="1" applyProtection="1">
      <alignment horizontal="center" vertical="top"/>
      <protection locked="0" hidden="1"/>
    </xf>
    <xf numFmtId="49" fontId="10" fillId="2" borderId="9" xfId="0" applyNumberFormat="1" applyFont="1" applyFill="1" applyBorder="1" applyAlignment="1" applyProtection="1">
      <alignment horizontal="center" vertical="top"/>
      <protection locked="0" hidden="1"/>
    </xf>
    <xf numFmtId="43" fontId="2" fillId="0" borderId="13" xfId="1" applyFont="1" applyBorder="1" applyAlignment="1" applyProtection="1">
      <alignment horizontal="right"/>
      <protection hidden="1"/>
    </xf>
    <xf numFmtId="43" fontId="2" fillId="0" borderId="8" xfId="1" applyFont="1" applyBorder="1" applyAlignment="1" applyProtection="1">
      <alignment horizontal="right"/>
      <protection hidden="1"/>
    </xf>
    <xf numFmtId="43" fontId="1" fillId="0" borderId="5" xfId="1" applyFont="1" applyBorder="1" applyAlignment="1" applyProtection="1">
      <alignment horizontal="right"/>
      <protection locked="0" hidden="1"/>
    </xf>
    <xf numFmtId="49" fontId="0" fillId="0" borderId="7" xfId="1" applyNumberFormat="1" applyFont="1" applyBorder="1" applyAlignment="1" applyProtection="1">
      <alignment horizontal="right"/>
      <protection locked="0" hidden="1"/>
    </xf>
    <xf numFmtId="49" fontId="1" fillId="0" borderId="7" xfId="1" applyNumberFormat="1" applyFont="1" applyBorder="1" applyAlignment="1" applyProtection="1">
      <alignment horizontal="right"/>
      <protection locked="0" hidden="1"/>
    </xf>
    <xf numFmtId="43" fontId="1" fillId="3" borderId="10" xfId="1" applyFont="1" applyFill="1" applyBorder="1" applyAlignment="1" applyProtection="1">
      <protection locked="0" hidden="1"/>
    </xf>
    <xf numFmtId="43" fontId="1" fillId="3" borderId="9" xfId="1" applyFont="1" applyFill="1" applyBorder="1" applyAlignment="1" applyProtection="1">
      <protection locked="0" hidden="1"/>
    </xf>
    <xf numFmtId="0" fontId="0" fillId="0" borderId="4" xfId="0" applyBorder="1" applyAlignment="1">
      <alignment horizontal="center" vertical="top"/>
    </xf>
    <xf numFmtId="0" fontId="0" fillId="2" borderId="1" xfId="0" applyFill="1" applyBorder="1" applyAlignment="1">
      <alignment horizontal="center" wrapText="1"/>
    </xf>
    <xf numFmtId="0" fontId="0" fillId="2" borderId="0" xfId="0" applyFill="1" applyAlignment="1">
      <alignment horizontal="center" wrapText="1"/>
    </xf>
    <xf numFmtId="49" fontId="0" fillId="2" borderId="0" xfId="0" applyNumberFormat="1" applyFill="1" applyAlignment="1" applyProtection="1">
      <alignment horizontal="left" vertical="center"/>
      <protection hidden="1"/>
    </xf>
    <xf numFmtId="49" fontId="0" fillId="2" borderId="2" xfId="0" applyNumberFormat="1" applyFill="1" applyBorder="1" applyAlignment="1" applyProtection="1">
      <alignment horizontal="left" vertical="center"/>
      <protection hidden="1"/>
    </xf>
    <xf numFmtId="0" fontId="0" fillId="2" borderId="0" xfId="0" applyFill="1" applyAlignment="1">
      <alignment horizontal="center"/>
    </xf>
    <xf numFmtId="0" fontId="0" fillId="2" borderId="2" xfId="0" applyFill="1" applyBorder="1" applyAlignment="1">
      <alignment horizontal="center"/>
    </xf>
    <xf numFmtId="0" fontId="0" fillId="2" borderId="0" xfId="0" applyFill="1" applyAlignment="1">
      <alignment horizontal="center" vertical="center"/>
    </xf>
    <xf numFmtId="0" fontId="0" fillId="2" borderId="2" xfId="0" applyFill="1" applyBorder="1" applyAlignment="1">
      <alignment horizontal="center" vertical="center"/>
    </xf>
    <xf numFmtId="43" fontId="1" fillId="0" borderId="5" xfId="1" applyFont="1" applyBorder="1" applyAlignment="1" applyProtection="1">
      <protection locked="0" hidden="1"/>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6" fillId="0" borderId="5" xfId="0" applyFont="1" applyBorder="1" applyAlignment="1" applyProtection="1">
      <alignment horizontal="center"/>
      <protection locked="0"/>
    </xf>
    <xf numFmtId="0" fontId="6" fillId="0" borderId="15" xfId="0" applyFont="1" applyBorder="1" applyAlignment="1" applyProtection="1">
      <alignment horizontal="center"/>
      <protection locked="0"/>
    </xf>
    <xf numFmtId="0" fontId="5" fillId="0" borderId="10" xfId="0" applyFont="1" applyBorder="1" applyAlignment="1" applyProtection="1">
      <alignment horizontal="center"/>
      <protection locked="0"/>
    </xf>
    <xf numFmtId="0" fontId="5" fillId="0" borderId="9" xfId="0" applyFont="1" applyBorder="1" applyAlignment="1" applyProtection="1">
      <alignment horizontal="center"/>
      <protection locked="0"/>
    </xf>
    <xf numFmtId="0" fontId="6" fillId="0" borderId="0" xfId="0" quotePrefix="1" applyFont="1" applyAlignment="1">
      <alignment horizontal="center"/>
    </xf>
    <xf numFmtId="0" fontId="6" fillId="0" borderId="2" xfId="0" applyFont="1" applyBorder="1" applyAlignment="1">
      <alignment horizontal="center"/>
    </xf>
    <xf numFmtId="0" fontId="0" fillId="2" borderId="1" xfId="0" quotePrefix="1" applyFill="1" applyBorder="1" applyAlignment="1">
      <alignment horizontal="center" wrapText="1"/>
    </xf>
    <xf numFmtId="0" fontId="0" fillId="2" borderId="0" xfId="0" quotePrefix="1" applyFill="1" applyAlignment="1">
      <alignment horizontal="center" wrapText="1"/>
    </xf>
    <xf numFmtId="0" fontId="0" fillId="0" borderId="4" xfId="0" applyBorder="1" applyAlignment="1">
      <alignment horizontal="center"/>
    </xf>
    <xf numFmtId="49" fontId="10" fillId="0" borderId="3" xfId="0" applyNumberFormat="1" applyFont="1" applyBorder="1" applyAlignment="1" applyProtection="1">
      <alignment horizontal="center" vertical="top"/>
      <protection hidden="1"/>
    </xf>
    <xf numFmtId="49" fontId="10" fillId="0" borderId="4" xfId="0" applyNumberFormat="1" applyFont="1" applyBorder="1" applyAlignment="1" applyProtection="1">
      <alignment horizontal="center" vertical="top"/>
      <protection hidden="1"/>
    </xf>
    <xf numFmtId="49" fontId="2" fillId="0" borderId="0" xfId="0" applyNumberFormat="1" applyFont="1" applyAlignment="1" applyProtection="1">
      <alignment horizontal="center"/>
      <protection hidden="1"/>
    </xf>
    <xf numFmtId="49" fontId="3" fillId="0" borderId="5" xfId="0" applyNumberFormat="1" applyFont="1" applyBorder="1" applyAlignment="1" applyProtection="1">
      <alignment horizontal="center"/>
      <protection locked="0" hidden="1"/>
    </xf>
    <xf numFmtId="43" fontId="1" fillId="0" borderId="10" xfId="1" applyFont="1" applyBorder="1" applyAlignment="1" applyProtection="1">
      <protection locked="0" hidden="1"/>
    </xf>
    <xf numFmtId="43" fontId="1" fillId="0" borderId="9" xfId="1" applyFont="1" applyBorder="1" applyAlignment="1" applyProtection="1">
      <protection locked="0" hidden="1"/>
    </xf>
    <xf numFmtId="0" fontId="5" fillId="0" borderId="3" xfId="0" quotePrefix="1" applyFont="1" applyBorder="1" applyAlignment="1">
      <alignment horizontal="center"/>
    </xf>
    <xf numFmtId="0" fontId="5" fillId="0" borderId="4" xfId="0" applyFont="1" applyBorder="1" applyAlignment="1">
      <alignment horizontal="center"/>
    </xf>
    <xf numFmtId="0" fontId="5" fillId="0" borderId="12" xfId="0" applyFont="1" applyBorder="1" applyAlignment="1">
      <alignment horizontal="center"/>
    </xf>
    <xf numFmtId="0" fontId="5" fillId="0" borderId="5" xfId="0" quotePrefix="1" applyFont="1" applyBorder="1" applyAlignment="1">
      <alignment horizontal="center"/>
    </xf>
    <xf numFmtId="0" fontId="5" fillId="0" borderId="5" xfId="0" applyFont="1" applyBorder="1" applyAlignment="1">
      <alignment horizontal="center"/>
    </xf>
    <xf numFmtId="49" fontId="0" fillId="0" borderId="10" xfId="1" applyNumberFormat="1" applyFont="1" applyBorder="1" applyAlignment="1" applyProtection="1">
      <alignment horizontal="right"/>
      <protection locked="0" hidden="1"/>
    </xf>
    <xf numFmtId="49" fontId="0" fillId="0" borderId="9" xfId="1" applyNumberFormat="1" applyFont="1" applyBorder="1" applyAlignment="1" applyProtection="1">
      <alignment horizontal="right"/>
      <protection locked="0" hidden="1"/>
    </xf>
    <xf numFmtId="0" fontId="5" fillId="0" borderId="10" xfId="0" applyFont="1" applyBorder="1" applyAlignment="1">
      <alignment horizontal="center"/>
    </xf>
    <xf numFmtId="0" fontId="5" fillId="0" borderId="9" xfId="0" applyFont="1" applyBorder="1" applyAlignment="1">
      <alignment horizontal="center"/>
    </xf>
    <xf numFmtId="0" fontId="0" fillId="0" borderId="10" xfId="0" applyBorder="1" applyAlignment="1" applyProtection="1">
      <alignment horizontal="center"/>
      <protection locked="0" hidden="1"/>
    </xf>
    <xf numFmtId="0" fontId="0" fillId="0" borderId="9" xfId="0" quotePrefix="1" applyBorder="1" applyAlignment="1" applyProtection="1">
      <alignment horizontal="center"/>
      <protection locked="0" hidden="1"/>
    </xf>
    <xf numFmtId="0" fontId="10" fillId="2" borderId="10" xfId="0" applyFont="1" applyFill="1" applyBorder="1" applyAlignment="1" applyProtection="1">
      <alignment horizontal="center" vertical="top"/>
      <protection locked="0"/>
    </xf>
    <xf numFmtId="0" fontId="10" fillId="2" borderId="11" xfId="0" applyFont="1" applyFill="1" applyBorder="1" applyAlignment="1" applyProtection="1">
      <alignment horizontal="center" vertical="top"/>
      <protection locked="0"/>
    </xf>
    <xf numFmtId="0" fontId="10" fillId="2" borderId="9" xfId="0" applyFont="1" applyFill="1" applyBorder="1" applyAlignment="1" applyProtection="1">
      <alignment horizontal="center" vertical="top"/>
      <protection locked="0"/>
    </xf>
    <xf numFmtId="0" fontId="0" fillId="0" borderId="16" xfId="0" quotePrefix="1" applyBorder="1" applyAlignment="1">
      <alignment horizontal="center" vertical="center" wrapText="1"/>
    </xf>
    <xf numFmtId="0" fontId="0" fillId="0" borderId="17" xfId="0" quotePrefix="1" applyBorder="1" applyAlignment="1">
      <alignment horizontal="center" vertical="center" wrapText="1"/>
    </xf>
    <xf numFmtId="0" fontId="0" fillId="0" borderId="18" xfId="0" quotePrefix="1" applyBorder="1" applyAlignment="1">
      <alignment horizontal="center" vertical="center" wrapText="1"/>
    </xf>
    <xf numFmtId="0" fontId="0" fillId="0" borderId="19" xfId="0" quotePrefix="1" applyBorder="1" applyAlignment="1">
      <alignment horizontal="center" vertical="center" wrapText="1"/>
    </xf>
    <xf numFmtId="0" fontId="0" fillId="0" borderId="20" xfId="0" quotePrefix="1" applyBorder="1" applyAlignment="1">
      <alignment horizontal="center" vertical="center" wrapText="1"/>
    </xf>
    <xf numFmtId="0" fontId="0" fillId="0" borderId="21" xfId="0" quotePrefix="1" applyBorder="1" applyAlignment="1">
      <alignment horizontal="center" vertical="center" wrapText="1"/>
    </xf>
    <xf numFmtId="0" fontId="6" fillId="0" borderId="0" xfId="0" quotePrefix="1" applyFont="1" applyAlignment="1">
      <alignment horizontal="center" vertical="center" wrapText="1"/>
    </xf>
    <xf numFmtId="0" fontId="0" fillId="0" borderId="0" xfId="0" applyAlignment="1">
      <alignment horizontal="center"/>
    </xf>
    <xf numFmtId="0" fontId="18" fillId="5" borderId="0" xfId="2" applyFont="1" applyFill="1" applyBorder="1" applyAlignment="1">
      <alignment horizontal="center" vertical="top" wrapText="1"/>
    </xf>
    <xf numFmtId="0" fontId="0" fillId="0" borderId="0" xfId="0" applyAlignment="1"/>
    <xf numFmtId="43" fontId="0" fillId="0" borderId="5" xfId="1" applyFont="1" applyBorder="1" applyAlignment="1" applyProtection="1">
      <protection locked="0" hidden="1"/>
    </xf>
  </cellXfs>
  <cellStyles count="5">
    <cellStyle name="Comma" xfId="1" builtinId="3"/>
    <cellStyle name="Comma 2" xfId="3" xr:uid="{00000000-0005-0000-0000-00002F000000}"/>
    <cellStyle name="Normal" xfId="0" builtinId="0"/>
    <cellStyle name="Normal 2" xfId="4" xr:uid="{7B611A80-F131-42D9-8942-FDE759DC3A02}"/>
    <cellStyle name="Normal 3" xfId="2" xr:uid="{00000000-0005-0000-0000-000031000000}"/>
  </cellStyles>
  <dxfs count="0"/>
  <tableStyles count="0" defaultTableStyle="TableStyleMedium9" defaultPivotStyle="PivotStyleLight16"/>
  <colors>
    <mruColors>
      <color rgb="FFFFFF99"/>
      <color rgb="FFD2F7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76203</xdr:colOff>
      <xdr:row>1</xdr:row>
      <xdr:rowOff>38103</xdr:rowOff>
    </xdr:from>
    <xdr:to>
      <xdr:col>0</xdr:col>
      <xdr:colOff>885825</xdr:colOff>
      <xdr:row>3</xdr:row>
      <xdr:rowOff>189905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3" y="333378"/>
          <a:ext cx="809622" cy="561377"/>
        </a:xfrm>
        <a:prstGeom prst="rect">
          <a:avLst/>
        </a:prstGeom>
      </xdr:spPr>
    </xdr:pic>
    <xdr:clientData/>
  </xdr:twoCellAnchor>
  <xdr:twoCellAnchor>
    <xdr:from>
      <xdr:col>2</xdr:col>
      <xdr:colOff>19050</xdr:colOff>
      <xdr:row>36</xdr:row>
      <xdr:rowOff>95250</xdr:rowOff>
    </xdr:from>
    <xdr:to>
      <xdr:col>2</xdr:col>
      <xdr:colOff>271462</xdr:colOff>
      <xdr:row>36</xdr:row>
      <xdr:rowOff>223840</xdr:rowOff>
    </xdr:to>
    <xdr:sp macro="" textlink="">
      <xdr:nvSpPr>
        <xdr:cNvPr id="6" name="Down Arrow 5">
          <a:extLst>
            <a:ext uri="{FF2B5EF4-FFF2-40B4-BE49-F238E27FC236}">
              <a16:creationId xmlns:a16="http://schemas.microsoft.com/office/drawing/2014/main" id="{00000000-0008-0000-0000-000006000000}"/>
            </a:ext>
          </a:extLst>
        </xdr:cNvPr>
        <xdr:cNvSpPr/>
      </xdr:nvSpPr>
      <xdr:spPr>
        <a:xfrm rot="5400000">
          <a:off x="3490911" y="83296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2</xdr:col>
      <xdr:colOff>9525</xdr:colOff>
      <xdr:row>35</xdr:row>
      <xdr:rowOff>95250</xdr:rowOff>
    </xdr:from>
    <xdr:to>
      <xdr:col>2</xdr:col>
      <xdr:colOff>261937</xdr:colOff>
      <xdr:row>35</xdr:row>
      <xdr:rowOff>223840</xdr:rowOff>
    </xdr:to>
    <xdr:sp macro="" textlink="">
      <xdr:nvSpPr>
        <xdr:cNvPr id="8" name="Down Arrow 7">
          <a:extLst>
            <a:ext uri="{FF2B5EF4-FFF2-40B4-BE49-F238E27FC236}">
              <a16:creationId xmlns:a16="http://schemas.microsoft.com/office/drawing/2014/main" id="{00000000-0008-0000-0000-000008000000}"/>
            </a:ext>
          </a:extLst>
        </xdr:cNvPr>
        <xdr:cNvSpPr/>
      </xdr:nvSpPr>
      <xdr:spPr>
        <a:xfrm rot="5400000">
          <a:off x="3481386" y="8062914"/>
          <a:ext cx="128590" cy="252412"/>
        </a:xfrm>
        <a:prstGeom prst="downArrow">
          <a:avLst/>
        </a:prstGeom>
        <a:solidFill>
          <a:srgbClr val="FFFF00"/>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oneCellAnchor>
    <xdr:from>
      <xdr:col>2</xdr:col>
      <xdr:colOff>190500</xdr:colOff>
      <xdr:row>33</xdr:row>
      <xdr:rowOff>257175</xdr:rowOff>
    </xdr:from>
    <xdr:ext cx="352425" cy="1228725"/>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448050" y="8953500"/>
          <a:ext cx="352425" cy="12287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 wrap="square" rtlCol="0" anchor="t" anchorCtr="1">
          <a:noAutofit/>
        </a:bodyPr>
        <a:lstStyle/>
        <a:p>
          <a:r>
            <a:rPr lang="en-US" sz="1000" b="1">
              <a:latin typeface="Bodoni MT Black" panose="02070A03080606020203" pitchFamily="18" charset="0"/>
            </a:rPr>
            <a:t>EQUALS</a:t>
          </a:r>
        </a:p>
      </xdr:txBody>
    </xdr:sp>
    <xdr:clientData/>
  </xdr:oneCellAnchor>
  <xdr:twoCellAnchor>
    <xdr:from>
      <xdr:col>0</xdr:col>
      <xdr:colOff>2000250</xdr:colOff>
      <xdr:row>14</xdr:row>
      <xdr:rowOff>85725</xdr:rowOff>
    </xdr:from>
    <xdr:to>
      <xdr:col>0</xdr:col>
      <xdr:colOff>2047875</xdr:colOff>
      <xdr:row>14</xdr:row>
      <xdr:rowOff>131444</xdr:rowOff>
    </xdr:to>
    <xdr:sp macro="" textlink="">
      <xdr:nvSpPr>
        <xdr:cNvPr id="10" name="5-Point Star 9">
          <a:extLst>
            <a:ext uri="{FF2B5EF4-FFF2-40B4-BE49-F238E27FC236}">
              <a16:creationId xmlns:a16="http://schemas.microsoft.com/office/drawing/2014/main" id="{00000000-0008-0000-0000-00000A000000}"/>
            </a:ext>
          </a:extLst>
        </xdr:cNvPr>
        <xdr:cNvSpPr/>
      </xdr:nvSpPr>
      <xdr:spPr>
        <a:xfrm>
          <a:off x="2000250" y="30765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15</xdr:row>
      <xdr:rowOff>85725</xdr:rowOff>
    </xdr:from>
    <xdr:to>
      <xdr:col>0</xdr:col>
      <xdr:colOff>2057400</xdr:colOff>
      <xdr:row>15</xdr:row>
      <xdr:rowOff>121919</xdr:rowOff>
    </xdr:to>
    <xdr:sp macro="" textlink="">
      <xdr:nvSpPr>
        <xdr:cNvPr id="11" name="5-Point Star 10">
          <a:extLst>
            <a:ext uri="{FF2B5EF4-FFF2-40B4-BE49-F238E27FC236}">
              <a16:creationId xmlns:a16="http://schemas.microsoft.com/office/drawing/2014/main" id="{00000000-0008-0000-0000-00000B000000}"/>
            </a:ext>
          </a:extLst>
        </xdr:cNvPr>
        <xdr:cNvSpPr/>
      </xdr:nvSpPr>
      <xdr:spPr>
        <a:xfrm>
          <a:off x="2009775" y="3286125"/>
          <a:ext cx="47625" cy="36194"/>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16</xdr:row>
      <xdr:rowOff>85725</xdr:rowOff>
    </xdr:from>
    <xdr:to>
      <xdr:col>0</xdr:col>
      <xdr:colOff>2057400</xdr:colOff>
      <xdr:row>16</xdr:row>
      <xdr:rowOff>131444</xdr:rowOff>
    </xdr:to>
    <xdr:sp macro="" textlink="">
      <xdr:nvSpPr>
        <xdr:cNvPr id="12" name="5-Point Star 11">
          <a:extLst>
            <a:ext uri="{FF2B5EF4-FFF2-40B4-BE49-F238E27FC236}">
              <a16:creationId xmlns:a16="http://schemas.microsoft.com/office/drawing/2014/main" id="{00000000-0008-0000-0000-00000C000000}"/>
            </a:ext>
          </a:extLst>
        </xdr:cNvPr>
        <xdr:cNvSpPr/>
      </xdr:nvSpPr>
      <xdr:spPr>
        <a:xfrm>
          <a:off x="2009775" y="349567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21</xdr:row>
      <xdr:rowOff>95250</xdr:rowOff>
    </xdr:from>
    <xdr:to>
      <xdr:col>0</xdr:col>
      <xdr:colOff>2152650</xdr:colOff>
      <xdr:row>21</xdr:row>
      <xdr:rowOff>140969</xdr:rowOff>
    </xdr:to>
    <xdr:sp macro="" textlink="">
      <xdr:nvSpPr>
        <xdr:cNvPr id="13" name="5-Point Star 12">
          <a:extLst>
            <a:ext uri="{FF2B5EF4-FFF2-40B4-BE49-F238E27FC236}">
              <a16:creationId xmlns:a16="http://schemas.microsoft.com/office/drawing/2014/main" id="{00000000-0008-0000-0000-00000D000000}"/>
            </a:ext>
          </a:extLst>
        </xdr:cNvPr>
        <xdr:cNvSpPr/>
      </xdr:nvSpPr>
      <xdr:spPr>
        <a:xfrm>
          <a:off x="2105025" y="466725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66675</xdr:colOff>
      <xdr:row>41</xdr:row>
      <xdr:rowOff>66675</xdr:rowOff>
    </xdr:from>
    <xdr:to>
      <xdr:col>0</xdr:col>
      <xdr:colOff>114300</xdr:colOff>
      <xdr:row>41</xdr:row>
      <xdr:rowOff>112394</xdr:rowOff>
    </xdr:to>
    <xdr:sp macro="" textlink="">
      <xdr:nvSpPr>
        <xdr:cNvPr id="14" name="5-Point Star 13">
          <a:extLst>
            <a:ext uri="{FF2B5EF4-FFF2-40B4-BE49-F238E27FC236}">
              <a16:creationId xmlns:a16="http://schemas.microsoft.com/office/drawing/2014/main" id="{00000000-0008-0000-0000-00000E000000}"/>
            </a:ext>
          </a:extLst>
        </xdr:cNvPr>
        <xdr:cNvSpPr/>
      </xdr:nvSpPr>
      <xdr:spPr>
        <a:xfrm>
          <a:off x="66675" y="108204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2009775</xdr:colOff>
      <xdr:row>13</xdr:row>
      <xdr:rowOff>104775</xdr:rowOff>
    </xdr:from>
    <xdr:to>
      <xdr:col>0</xdr:col>
      <xdr:colOff>2057400</xdr:colOff>
      <xdr:row>13</xdr:row>
      <xdr:rowOff>150494</xdr:rowOff>
    </xdr:to>
    <xdr:sp macro="" textlink="">
      <xdr:nvSpPr>
        <xdr:cNvPr id="15" name="5-Point Star 14">
          <a:extLst>
            <a:ext uri="{FF2B5EF4-FFF2-40B4-BE49-F238E27FC236}">
              <a16:creationId xmlns:a16="http://schemas.microsoft.com/office/drawing/2014/main" id="{00000000-0008-0000-0000-00000F000000}"/>
            </a:ext>
          </a:extLst>
        </xdr:cNvPr>
        <xdr:cNvSpPr/>
      </xdr:nvSpPr>
      <xdr:spPr>
        <a:xfrm>
          <a:off x="2009775" y="2676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2105025</xdr:colOff>
      <xdr:row>22</xdr:row>
      <xdr:rowOff>114300</xdr:rowOff>
    </xdr:from>
    <xdr:to>
      <xdr:col>0</xdr:col>
      <xdr:colOff>2152650</xdr:colOff>
      <xdr:row>22</xdr:row>
      <xdr:rowOff>160019</xdr:rowOff>
    </xdr:to>
    <xdr:sp macro="" textlink="">
      <xdr:nvSpPr>
        <xdr:cNvPr id="16" name="5-Point Star 15">
          <a:extLst>
            <a:ext uri="{FF2B5EF4-FFF2-40B4-BE49-F238E27FC236}">
              <a16:creationId xmlns:a16="http://schemas.microsoft.com/office/drawing/2014/main" id="{00000000-0008-0000-0000-000010000000}"/>
            </a:ext>
          </a:extLst>
        </xdr:cNvPr>
        <xdr:cNvSpPr/>
      </xdr:nvSpPr>
      <xdr:spPr>
        <a:xfrm>
          <a:off x="2105025" y="4914900"/>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2076450</xdr:colOff>
      <xdr:row>24</xdr:row>
      <xdr:rowOff>85725</xdr:rowOff>
    </xdr:from>
    <xdr:to>
      <xdr:col>0</xdr:col>
      <xdr:colOff>2124075</xdr:colOff>
      <xdr:row>24</xdr:row>
      <xdr:rowOff>131444</xdr:rowOff>
    </xdr:to>
    <xdr:sp macro="" textlink="">
      <xdr:nvSpPr>
        <xdr:cNvPr id="17" name="5-Point Star 16">
          <a:extLst>
            <a:ext uri="{FF2B5EF4-FFF2-40B4-BE49-F238E27FC236}">
              <a16:creationId xmlns:a16="http://schemas.microsoft.com/office/drawing/2014/main" id="{00000000-0008-0000-0000-000011000000}"/>
            </a:ext>
          </a:extLst>
        </xdr:cNvPr>
        <xdr:cNvSpPr/>
      </xdr:nvSpPr>
      <xdr:spPr>
        <a:xfrm>
          <a:off x="2076450" y="4962525"/>
          <a:ext cx="47625" cy="45719"/>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W687"/>
  <sheetViews>
    <sheetView showGridLines="0" tabSelected="1" zoomScale="70" zoomScaleNormal="70" workbookViewId="0">
      <selection activeCell="C12" sqref="C12:D12"/>
    </sheetView>
  </sheetViews>
  <sheetFormatPr defaultRowHeight="15" x14ac:dyDescent="0.25"/>
  <cols>
    <col min="1" max="1" width="35.7109375" style="1" customWidth="1"/>
    <col min="2" max="2" width="18" style="1" customWidth="1"/>
    <col min="3" max="3" width="8.7109375" customWidth="1"/>
    <col min="4" max="4" width="10.85546875" customWidth="1"/>
    <col min="5" max="5" width="10.5703125" customWidth="1"/>
    <col min="6" max="6" width="8.5703125" customWidth="1"/>
    <col min="7" max="7" width="11.5703125" customWidth="1"/>
    <col min="8" max="8" width="10.7109375" customWidth="1"/>
    <col min="9" max="9" width="13.7109375" customWidth="1"/>
    <col min="10" max="10" width="10.85546875" customWidth="1"/>
    <col min="11" max="11" width="8.7109375" bestFit="1" customWidth="1"/>
    <col min="12" max="12" width="10.7109375" customWidth="1"/>
    <col min="13" max="13" width="9.140625" customWidth="1"/>
    <col min="14" max="14" width="10.85546875" customWidth="1"/>
    <col min="15" max="15" width="8.7109375" bestFit="1" customWidth="1"/>
    <col min="16" max="16" width="11.28515625" customWidth="1"/>
    <col min="43" max="43" width="18.5703125" customWidth="1"/>
    <col min="44" max="44" width="1.7109375" customWidth="1"/>
    <col min="57" max="57" width="18.140625" customWidth="1"/>
    <col min="58" max="58" width="1.28515625" customWidth="1"/>
    <col min="71" max="71" width="18.5703125" customWidth="1"/>
    <col min="72" max="72" width="1.85546875" customWidth="1"/>
    <col min="111" max="111" width="12.28515625" bestFit="1" customWidth="1"/>
    <col min="112" max="112" width="11.7109375" bestFit="1" customWidth="1"/>
  </cols>
  <sheetData>
    <row r="1" spans="1:179" ht="23.25" customHeight="1" x14ac:dyDescent="0.35">
      <c r="A1" s="138" t="s">
        <v>0</v>
      </c>
      <c r="B1" s="36" t="s">
        <v>1</v>
      </c>
      <c r="C1" s="103"/>
      <c r="D1" s="103"/>
      <c r="E1" s="104"/>
      <c r="F1" s="104"/>
      <c r="G1" s="36" t="s">
        <v>2</v>
      </c>
      <c r="H1" s="105"/>
      <c r="I1" s="106"/>
      <c r="J1" s="3"/>
      <c r="K1" s="107" t="s">
        <v>3</v>
      </c>
      <c r="L1" s="108"/>
      <c r="M1" s="105"/>
      <c r="N1" s="106"/>
      <c r="O1" s="3"/>
      <c r="P1" t="s">
        <v>4</v>
      </c>
      <c r="Q1" s="139">
        <f>+C1</f>
        <v>0</v>
      </c>
      <c r="R1" s="139"/>
      <c r="S1" s="140" t="s">
        <v>107</v>
      </c>
      <c r="T1" s="141"/>
      <c r="AD1" t="s">
        <v>4</v>
      </c>
      <c r="AE1" s="139">
        <f>+C1</f>
        <v>0</v>
      </c>
      <c r="AF1" s="139"/>
      <c r="AT1" t="s">
        <v>4</v>
      </c>
      <c r="AU1" s="139">
        <f>+C1</f>
        <v>0</v>
      </c>
      <c r="AV1" s="139"/>
      <c r="BJ1" t="s">
        <v>4</v>
      </c>
      <c r="BK1" s="139">
        <f>+C1</f>
        <v>0</v>
      </c>
      <c r="BL1" s="139"/>
      <c r="FW1" s="2" t="s">
        <v>5</v>
      </c>
    </row>
    <row r="2" spans="1:179" ht="21" customHeight="1" x14ac:dyDescent="0.3">
      <c r="A2" s="138"/>
      <c r="B2" s="77" t="s">
        <v>6</v>
      </c>
      <c r="C2" s="77"/>
      <c r="D2" s="77"/>
      <c r="E2" s="78"/>
      <c r="F2" s="78"/>
      <c r="G2" s="47"/>
      <c r="H2" s="47"/>
      <c r="I2" s="47"/>
      <c r="J2" s="47"/>
      <c r="K2" s="47"/>
      <c r="L2" s="47"/>
      <c r="M2" s="47"/>
      <c r="N2" s="47"/>
      <c r="O2" s="47"/>
      <c r="P2" s="47"/>
      <c r="S2" s="141"/>
      <c r="T2" s="141"/>
    </row>
    <row r="3" spans="1:179" ht="11.25" customHeight="1" x14ac:dyDescent="0.3">
      <c r="A3" s="37"/>
      <c r="B3" s="67"/>
      <c r="C3" s="65"/>
      <c r="D3" s="65"/>
      <c r="E3" s="68"/>
      <c r="F3" s="68"/>
      <c r="G3" s="47"/>
      <c r="H3" s="47"/>
      <c r="I3" s="47"/>
      <c r="J3" s="47"/>
      <c r="K3" s="47"/>
      <c r="L3" s="47"/>
      <c r="M3" s="47"/>
      <c r="N3" s="47"/>
      <c r="O3" s="47"/>
      <c r="P3" s="47"/>
    </row>
    <row r="4" spans="1:179" ht="15.75" customHeight="1" x14ac:dyDescent="0.25">
      <c r="A4" s="37"/>
      <c r="B4" s="22" t="s">
        <v>7</v>
      </c>
      <c r="C4" s="125" t="s">
        <v>8</v>
      </c>
      <c r="D4" s="126"/>
      <c r="E4" s="121" t="s">
        <v>9</v>
      </c>
      <c r="F4" s="122"/>
      <c r="G4" s="118" t="s">
        <v>10</v>
      </c>
      <c r="H4" s="120"/>
      <c r="I4" s="118" t="s">
        <v>11</v>
      </c>
      <c r="J4" s="120"/>
      <c r="K4" s="118" t="s">
        <v>12</v>
      </c>
      <c r="L4" s="120"/>
      <c r="M4" s="118" t="s">
        <v>13</v>
      </c>
      <c r="N4" s="120"/>
      <c r="O4" s="118" t="s">
        <v>14</v>
      </c>
      <c r="P4" s="119"/>
      <c r="Q4" s="118" t="s">
        <v>15</v>
      </c>
      <c r="R4" s="119"/>
      <c r="S4" s="118" t="s">
        <v>16</v>
      </c>
      <c r="T4" s="119"/>
      <c r="U4" s="118" t="s">
        <v>17</v>
      </c>
      <c r="V4" s="119"/>
      <c r="W4" s="118" t="s">
        <v>18</v>
      </c>
      <c r="X4" s="119"/>
      <c r="Y4" s="118" t="s">
        <v>19</v>
      </c>
      <c r="Z4" s="119"/>
      <c r="AA4" s="118" t="s">
        <v>20</v>
      </c>
      <c r="AB4" s="119"/>
      <c r="AC4" s="118" t="s">
        <v>21</v>
      </c>
      <c r="AD4" s="119"/>
      <c r="AE4" s="118" t="s">
        <v>22</v>
      </c>
      <c r="AF4" s="119"/>
      <c r="AG4" s="118" t="s">
        <v>23</v>
      </c>
      <c r="AH4" s="119"/>
      <c r="AI4" s="118" t="s">
        <v>24</v>
      </c>
      <c r="AJ4" s="119"/>
      <c r="AK4" s="118" t="s">
        <v>25</v>
      </c>
      <c r="AL4" s="119"/>
      <c r="AM4" s="118" t="s">
        <v>26</v>
      </c>
      <c r="AN4" s="119"/>
      <c r="AO4" s="118" t="s">
        <v>27</v>
      </c>
      <c r="AP4" s="119"/>
      <c r="AQ4" s="118" t="s">
        <v>28</v>
      </c>
      <c r="AR4" s="119"/>
      <c r="AS4" s="118" t="s">
        <v>29</v>
      </c>
      <c r="AT4" s="119"/>
      <c r="AU4" s="118" t="s">
        <v>30</v>
      </c>
      <c r="AV4" s="119"/>
      <c r="AW4" s="118" t="s">
        <v>31</v>
      </c>
      <c r="AX4" s="119"/>
      <c r="AY4" s="118" t="s">
        <v>32</v>
      </c>
      <c r="AZ4" s="119"/>
      <c r="BA4" s="118" t="s">
        <v>33</v>
      </c>
      <c r="BB4" s="119"/>
      <c r="BC4" s="118" t="s">
        <v>34</v>
      </c>
      <c r="BD4" s="119"/>
      <c r="BE4" s="118" t="s">
        <v>35</v>
      </c>
      <c r="BF4" s="119"/>
      <c r="BG4" s="118" t="s">
        <v>36</v>
      </c>
      <c r="BH4" s="119"/>
      <c r="BI4" s="118" t="s">
        <v>37</v>
      </c>
      <c r="BJ4" s="119"/>
      <c r="BK4" s="118" t="s">
        <v>38</v>
      </c>
      <c r="BL4" s="119"/>
      <c r="BM4" s="118" t="s">
        <v>39</v>
      </c>
      <c r="BN4" s="119"/>
      <c r="BO4" s="118" t="s">
        <v>40</v>
      </c>
      <c r="BP4" s="119"/>
      <c r="BQ4" s="118" t="s">
        <v>41</v>
      </c>
      <c r="BR4" s="119"/>
      <c r="BS4" s="118" t="s">
        <v>42</v>
      </c>
      <c r="BT4" s="119"/>
      <c r="BU4" s="118" t="s">
        <v>43</v>
      </c>
      <c r="BV4" s="119"/>
      <c r="BW4" s="118" t="s">
        <v>44</v>
      </c>
      <c r="BX4" s="119"/>
    </row>
    <row r="5" spans="1:179" x14ac:dyDescent="0.25">
      <c r="A5" s="40" t="s">
        <v>45</v>
      </c>
      <c r="B5" s="43"/>
      <c r="C5" s="74"/>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c r="AM5" s="74"/>
      <c r="AN5" s="74"/>
      <c r="AO5" s="74"/>
      <c r="AP5" s="74"/>
      <c r="AQ5" s="74"/>
      <c r="AR5" s="74"/>
      <c r="AS5" s="74"/>
      <c r="AT5" s="74"/>
      <c r="AU5" s="74"/>
      <c r="AV5" s="74"/>
      <c r="AW5" s="74"/>
      <c r="AX5" s="74"/>
      <c r="AY5" s="74"/>
      <c r="AZ5" s="74"/>
      <c r="BA5" s="74"/>
      <c r="BB5" s="74"/>
      <c r="BC5" s="74"/>
      <c r="BD5" s="74"/>
      <c r="BE5" s="74"/>
      <c r="BF5" s="74"/>
      <c r="BG5" s="74"/>
      <c r="BH5" s="74"/>
      <c r="BI5" s="74"/>
      <c r="BJ5" s="74"/>
      <c r="BK5" s="74"/>
      <c r="BL5" s="74"/>
      <c r="BM5" s="74"/>
      <c r="BN5" s="74"/>
      <c r="BO5" s="74"/>
      <c r="BP5" s="74"/>
      <c r="BQ5" s="74"/>
      <c r="BR5" s="74"/>
      <c r="BS5" s="74"/>
      <c r="BT5" s="74"/>
      <c r="BU5" s="74"/>
      <c r="BV5" s="74"/>
      <c r="BW5" s="74"/>
      <c r="BX5" s="74"/>
    </row>
    <row r="6" spans="1:179" x14ac:dyDescent="0.25">
      <c r="A6" s="44"/>
      <c r="B6" s="44"/>
      <c r="C6" s="127" t="s">
        <v>46</v>
      </c>
      <c r="D6" s="128"/>
      <c r="E6" s="127" t="s">
        <v>47</v>
      </c>
      <c r="F6" s="128"/>
      <c r="G6" s="127" t="s">
        <v>47</v>
      </c>
      <c r="H6" s="128"/>
      <c r="I6" s="127" t="s">
        <v>47</v>
      </c>
      <c r="J6" s="128"/>
      <c r="K6" s="127" t="s">
        <v>47</v>
      </c>
      <c r="L6" s="128"/>
      <c r="M6" s="127" t="s">
        <v>105</v>
      </c>
      <c r="N6" s="128"/>
      <c r="O6" s="127" t="s">
        <v>47</v>
      </c>
      <c r="P6" s="128"/>
      <c r="Q6" s="127" t="s">
        <v>47</v>
      </c>
      <c r="R6" s="128"/>
      <c r="S6" s="127" t="s">
        <v>47</v>
      </c>
      <c r="T6" s="128"/>
      <c r="U6" s="127" t="s">
        <v>47</v>
      </c>
      <c r="V6" s="128"/>
      <c r="W6" s="127" t="s">
        <v>47</v>
      </c>
      <c r="X6" s="128"/>
      <c r="Y6" s="127" t="s">
        <v>47</v>
      </c>
      <c r="Z6" s="128"/>
      <c r="AA6" s="127" t="s">
        <v>47</v>
      </c>
      <c r="AB6" s="128"/>
      <c r="AC6" s="127" t="s">
        <v>47</v>
      </c>
      <c r="AD6" s="128"/>
      <c r="AE6" s="127" t="s">
        <v>47</v>
      </c>
      <c r="AF6" s="128"/>
      <c r="AG6" s="127" t="s">
        <v>47</v>
      </c>
      <c r="AH6" s="128"/>
      <c r="AI6" s="127" t="s">
        <v>47</v>
      </c>
      <c r="AJ6" s="128"/>
      <c r="AK6" s="127" t="s">
        <v>47</v>
      </c>
      <c r="AL6" s="128"/>
      <c r="AM6" s="127" t="s">
        <v>47</v>
      </c>
      <c r="AN6" s="128"/>
      <c r="AO6" s="127" t="s">
        <v>47</v>
      </c>
      <c r="AP6" s="128"/>
      <c r="AQ6" s="127" t="s">
        <v>47</v>
      </c>
      <c r="AR6" s="128"/>
      <c r="AS6" s="127" t="s">
        <v>47</v>
      </c>
      <c r="AT6" s="128"/>
      <c r="AU6" s="127" t="s">
        <v>47</v>
      </c>
      <c r="AV6" s="128"/>
      <c r="AW6" s="127" t="s">
        <v>47</v>
      </c>
      <c r="AX6" s="128"/>
      <c r="AY6" s="127" t="s">
        <v>47</v>
      </c>
      <c r="AZ6" s="128"/>
      <c r="BA6" s="127" t="s">
        <v>47</v>
      </c>
      <c r="BB6" s="128"/>
      <c r="BC6" s="127" t="s">
        <v>47</v>
      </c>
      <c r="BD6" s="128"/>
      <c r="BE6" s="127" t="s">
        <v>47</v>
      </c>
      <c r="BF6" s="128"/>
      <c r="BG6" s="127" t="s">
        <v>47</v>
      </c>
      <c r="BH6" s="128"/>
      <c r="BI6" s="127" t="s">
        <v>47</v>
      </c>
      <c r="BJ6" s="128"/>
      <c r="BK6" s="127" t="s">
        <v>47</v>
      </c>
      <c r="BL6" s="128"/>
      <c r="BM6" s="127" t="s">
        <v>47</v>
      </c>
      <c r="BN6" s="128"/>
      <c r="BO6" s="127" t="s">
        <v>47</v>
      </c>
      <c r="BP6" s="128"/>
      <c r="BQ6" s="127" t="s">
        <v>47</v>
      </c>
      <c r="BR6" s="128"/>
      <c r="BS6" s="127" t="s">
        <v>47</v>
      </c>
      <c r="BT6" s="128"/>
      <c r="BU6" s="127" t="s">
        <v>47</v>
      </c>
      <c r="BV6" s="128"/>
      <c r="BW6" s="127" t="s">
        <v>47</v>
      </c>
      <c r="BX6" s="128"/>
    </row>
    <row r="7" spans="1:179" ht="18" customHeight="1" x14ac:dyDescent="0.25">
      <c r="A7" s="42" t="s">
        <v>48</v>
      </c>
      <c r="B7" s="42"/>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5"/>
      <c r="AV7" s="115"/>
      <c r="AW7" s="115"/>
      <c r="AX7" s="115"/>
      <c r="AY7" s="115"/>
      <c r="AZ7" s="115"/>
      <c r="BA7" s="115"/>
      <c r="BB7" s="115"/>
      <c r="BC7" s="115"/>
      <c r="BD7" s="115"/>
      <c r="BE7" s="115"/>
      <c r="BF7" s="115"/>
      <c r="BG7" s="115"/>
      <c r="BH7" s="115"/>
      <c r="BI7" s="115"/>
      <c r="BJ7" s="115"/>
      <c r="BK7" s="115"/>
      <c r="BL7" s="115"/>
      <c r="BM7" s="115"/>
      <c r="BN7" s="115"/>
      <c r="BO7" s="115"/>
      <c r="BP7" s="115"/>
      <c r="BQ7" s="115"/>
      <c r="BR7" s="115"/>
      <c r="BS7" s="115"/>
      <c r="BT7" s="115"/>
      <c r="BU7" s="115"/>
      <c r="BV7" s="115"/>
      <c r="BW7" s="115"/>
      <c r="BX7" s="115"/>
    </row>
    <row r="8" spans="1:179" ht="18" customHeight="1" x14ac:dyDescent="0.25">
      <c r="A8" s="6" t="s">
        <v>49</v>
      </c>
      <c r="B8" s="23"/>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c r="AY8" s="115"/>
      <c r="AZ8" s="115"/>
      <c r="BA8" s="115"/>
      <c r="BB8" s="115"/>
      <c r="BC8" s="115"/>
      <c r="BD8" s="115"/>
      <c r="BE8" s="115"/>
      <c r="BF8" s="115"/>
      <c r="BG8" s="115"/>
      <c r="BH8" s="115"/>
      <c r="BI8" s="115"/>
      <c r="BJ8" s="115"/>
      <c r="BK8" s="115"/>
      <c r="BL8" s="115"/>
      <c r="BM8" s="115"/>
      <c r="BN8" s="115"/>
      <c r="BO8" s="115"/>
      <c r="BP8" s="115"/>
      <c r="BQ8" s="115"/>
      <c r="BR8" s="115"/>
      <c r="BS8" s="115"/>
      <c r="BT8" s="115"/>
      <c r="BU8" s="115"/>
      <c r="BV8" s="115"/>
      <c r="BW8" s="115"/>
      <c r="BX8" s="115"/>
    </row>
    <row r="9" spans="1:179" ht="18" customHeight="1" x14ac:dyDescent="0.25">
      <c r="A9" s="39" t="s">
        <v>50</v>
      </c>
      <c r="B9" s="7">
        <f>SUM(C9:BX9)</f>
        <v>0</v>
      </c>
      <c r="C9" s="99"/>
      <c r="D9" s="99"/>
      <c r="E9" s="142"/>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row>
    <row r="10" spans="1:179" ht="18" customHeight="1" x14ac:dyDescent="0.25">
      <c r="A10" s="40" t="s">
        <v>51</v>
      </c>
      <c r="B10" s="24"/>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row>
    <row r="11" spans="1:179" ht="18" customHeight="1" x14ac:dyDescent="0.25">
      <c r="A11" s="41" t="s">
        <v>52</v>
      </c>
      <c r="B11" s="7">
        <f>SUM(C11:BX11)</f>
        <v>0</v>
      </c>
      <c r="C11" s="9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row>
    <row r="12" spans="1:179" ht="18" customHeight="1" x14ac:dyDescent="0.25">
      <c r="A12" s="40" t="s">
        <v>53</v>
      </c>
      <c r="B12" s="2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row>
    <row r="13" spans="1:179" ht="18" customHeight="1" x14ac:dyDescent="0.25">
      <c r="A13" s="41" t="s">
        <v>54</v>
      </c>
      <c r="B13" s="54">
        <f>SUM(C13:BX13)</f>
        <v>0</v>
      </c>
      <c r="C13" s="116"/>
      <c r="D13" s="117"/>
      <c r="E13" s="116"/>
      <c r="F13" s="117"/>
      <c r="G13" s="116"/>
      <c r="H13" s="117"/>
      <c r="I13" s="116"/>
      <c r="J13" s="117"/>
      <c r="K13" s="116"/>
      <c r="L13" s="117"/>
      <c r="M13" s="116"/>
      <c r="N13" s="117"/>
      <c r="O13" s="116"/>
      <c r="P13" s="117"/>
      <c r="Q13" s="116"/>
      <c r="R13" s="117"/>
      <c r="S13" s="116"/>
      <c r="T13" s="117"/>
      <c r="U13" s="116"/>
      <c r="V13" s="117"/>
      <c r="W13" s="116"/>
      <c r="X13" s="117"/>
      <c r="Y13" s="116"/>
      <c r="Z13" s="117"/>
      <c r="AA13" s="116"/>
      <c r="AB13" s="117"/>
      <c r="AC13" s="116"/>
      <c r="AD13" s="117"/>
      <c r="AE13" s="116"/>
      <c r="AF13" s="117"/>
      <c r="AG13" s="116"/>
      <c r="AH13" s="117"/>
      <c r="AI13" s="116"/>
      <c r="AJ13" s="117"/>
      <c r="AK13" s="116"/>
      <c r="AL13" s="117"/>
      <c r="AM13" s="116"/>
      <c r="AN13" s="117"/>
      <c r="AO13" s="116"/>
      <c r="AP13" s="117"/>
      <c r="AQ13" s="116"/>
      <c r="AR13" s="117"/>
      <c r="AS13" s="116"/>
      <c r="AT13" s="117"/>
      <c r="AU13" s="116"/>
      <c r="AV13" s="117"/>
      <c r="AW13" s="116"/>
      <c r="AX13" s="117"/>
      <c r="AY13" s="116"/>
      <c r="AZ13" s="117"/>
      <c r="BA13" s="116"/>
      <c r="BB13" s="117"/>
      <c r="BC13" s="116"/>
      <c r="BD13" s="117"/>
      <c r="BE13" s="116"/>
      <c r="BF13" s="117"/>
      <c r="BG13" s="116"/>
      <c r="BH13" s="117"/>
      <c r="BI13" s="116"/>
      <c r="BJ13" s="117"/>
      <c r="BK13" s="116"/>
      <c r="BL13" s="117"/>
      <c r="BM13" s="116"/>
      <c r="BN13" s="117"/>
      <c r="BO13" s="116"/>
      <c r="BP13" s="117"/>
      <c r="BQ13" s="116"/>
      <c r="BR13" s="117"/>
      <c r="BS13" s="116"/>
      <c r="BT13" s="117"/>
      <c r="BU13" s="116"/>
      <c r="BV13" s="117"/>
      <c r="BW13" s="116"/>
      <c r="BX13" s="117"/>
    </row>
    <row r="14" spans="1:179" s="46" customFormat="1" ht="18" customHeight="1" x14ac:dyDescent="0.25">
      <c r="A14" s="49" t="s">
        <v>55</v>
      </c>
      <c r="B14" s="53">
        <f>SUM(C14:BX14)</f>
        <v>0</v>
      </c>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179" s="46" customFormat="1" ht="18" customHeight="1" x14ac:dyDescent="0.25">
      <c r="A15" s="64" t="s">
        <v>56</v>
      </c>
      <c r="B15" s="53">
        <f>SUM(C15:BX15)</f>
        <v>0</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179" s="46" customFormat="1" ht="18" customHeight="1" x14ac:dyDescent="0.25">
      <c r="A16" s="49" t="s">
        <v>57</v>
      </c>
      <c r="B16" s="57">
        <f>+D16+H16+F16+J16+L16+N16+P16+R16+T16+V16+X16+Z16+AB16+AD16+AF16+AH16+AJ16+AL16+AN16+AP16+AR16+AT16+AV16+AX16+AZ16+BB16+BD16+BF16+BH16+BX16+BJ16+BL16+BN16+BP16+BR16+BT16+BV16</f>
        <v>0</v>
      </c>
      <c r="C16" s="58"/>
      <c r="D16" s="59">
        <f>+C16*0.655</f>
        <v>0</v>
      </c>
      <c r="E16" s="58"/>
      <c r="F16" s="59">
        <f>+E16*0.655</f>
        <v>0</v>
      </c>
      <c r="G16" s="58"/>
      <c r="H16" s="59">
        <f>+G16*0.655</f>
        <v>0</v>
      </c>
      <c r="I16" s="58"/>
      <c r="J16" s="59">
        <f>+I16*0.655</f>
        <v>0</v>
      </c>
      <c r="K16" s="58"/>
      <c r="L16" s="59">
        <f>+K16*0.655</f>
        <v>0</v>
      </c>
      <c r="M16" s="58"/>
      <c r="N16" s="59">
        <f>+M16*0.655</f>
        <v>0</v>
      </c>
      <c r="O16" s="58"/>
      <c r="P16" s="59">
        <f>+O16*0.655</f>
        <v>0</v>
      </c>
      <c r="Q16" s="58"/>
      <c r="R16" s="59">
        <f>+Q16*0.655</f>
        <v>0</v>
      </c>
      <c r="S16" s="58"/>
      <c r="T16" s="59">
        <f>+S16*0.655</f>
        <v>0</v>
      </c>
      <c r="U16" s="58"/>
      <c r="V16" s="59">
        <f>+U16*0.655</f>
        <v>0</v>
      </c>
      <c r="W16" s="58"/>
      <c r="X16" s="59">
        <f>+W16*0.655</f>
        <v>0</v>
      </c>
      <c r="Y16" s="58"/>
      <c r="Z16" s="59">
        <f>+Y16*0.655</f>
        <v>0</v>
      </c>
      <c r="AA16" s="58"/>
      <c r="AB16" s="59">
        <f>+AA16*0.655</f>
        <v>0</v>
      </c>
      <c r="AC16" s="58"/>
      <c r="AD16" s="59">
        <f>+AC16*0.655</f>
        <v>0</v>
      </c>
      <c r="AE16" s="58"/>
      <c r="AF16" s="59">
        <f>+AE16*0.655</f>
        <v>0</v>
      </c>
      <c r="AG16" s="58"/>
      <c r="AH16" s="59">
        <f>+AG16*0.655</f>
        <v>0</v>
      </c>
      <c r="AI16" s="58"/>
      <c r="AJ16" s="59">
        <f>+AI16*0.655</f>
        <v>0</v>
      </c>
      <c r="AK16" s="58"/>
      <c r="AL16" s="59">
        <f>+AK16*0.655</f>
        <v>0</v>
      </c>
      <c r="AM16" s="58"/>
      <c r="AN16" s="59">
        <f>+AM16*0.655</f>
        <v>0</v>
      </c>
      <c r="AO16" s="58"/>
      <c r="AP16" s="59">
        <f>+AO16*0.655</f>
        <v>0</v>
      </c>
      <c r="AQ16" s="58"/>
      <c r="AR16" s="59">
        <f>+AQ16*0.655</f>
        <v>0</v>
      </c>
      <c r="AS16" s="58"/>
      <c r="AT16" s="59">
        <f>+AS16*0.655</f>
        <v>0</v>
      </c>
      <c r="AU16" s="58"/>
      <c r="AV16" s="59">
        <f>+AU16*0.655</f>
        <v>0</v>
      </c>
      <c r="AW16" s="58"/>
      <c r="AX16" s="59">
        <f>+AW16*0.655</f>
        <v>0</v>
      </c>
      <c r="AY16" s="58"/>
      <c r="AZ16" s="59">
        <f>+AY16*0.655</f>
        <v>0</v>
      </c>
      <c r="BA16" s="58"/>
      <c r="BB16" s="59">
        <f>+BA16*0.655</f>
        <v>0</v>
      </c>
      <c r="BC16" s="58"/>
      <c r="BD16" s="59">
        <f>+BC16*0.655</f>
        <v>0</v>
      </c>
      <c r="BE16" s="58"/>
      <c r="BF16" s="59">
        <f>+BE16*0.655</f>
        <v>0</v>
      </c>
      <c r="BG16" s="58"/>
      <c r="BH16" s="59">
        <f>+BG16*0.655</f>
        <v>0</v>
      </c>
      <c r="BI16" s="58"/>
      <c r="BJ16" s="59">
        <f>+BI16*0.655</f>
        <v>0</v>
      </c>
      <c r="BK16" s="58"/>
      <c r="BL16" s="59">
        <f>+BK16*0.655</f>
        <v>0</v>
      </c>
      <c r="BM16" s="58"/>
      <c r="BN16" s="59">
        <f>+BM16*0.655</f>
        <v>0</v>
      </c>
      <c r="BO16" s="58"/>
      <c r="BP16" s="59">
        <f>+BO16*0.655</f>
        <v>0</v>
      </c>
      <c r="BQ16" s="58"/>
      <c r="BR16" s="59">
        <f>+BQ16*0.655</f>
        <v>0</v>
      </c>
      <c r="BS16" s="58"/>
      <c r="BT16" s="59">
        <f>+BS16*0.655</f>
        <v>0</v>
      </c>
      <c r="BU16" s="58"/>
      <c r="BV16" s="59">
        <f>+BU16*0.655</f>
        <v>0</v>
      </c>
      <c r="BW16" s="58"/>
      <c r="BX16" s="59">
        <f>+BW16*0.655</f>
        <v>0</v>
      </c>
    </row>
    <row r="17" spans="1:76" s="46" customFormat="1" ht="18" customHeight="1" x14ac:dyDescent="0.25">
      <c r="A17" s="49" t="s">
        <v>58</v>
      </c>
      <c r="B17" s="57">
        <f>+D17+H17+F17+J17+L17+N17+P17+R17+T17+V17+X17+Z17+AB17+AD17+AF17+AH17+AJ17+AL17+AN17+AP17+AR17+AT17+AV17+AX17+AZ17+BB17+BD17+BF17+BH17+BX17+BJ17+BL17+BN17+BP17+BR17+BT17+BV17</f>
        <v>0</v>
      </c>
      <c r="C17" s="60"/>
      <c r="D17" s="61">
        <f>+C17*0.655</f>
        <v>0</v>
      </c>
      <c r="E17" s="60"/>
      <c r="F17" s="61">
        <f>+E17*0.655</f>
        <v>0</v>
      </c>
      <c r="G17" s="60"/>
      <c r="H17" s="61">
        <f>+G17*0.655</f>
        <v>0</v>
      </c>
      <c r="I17" s="60"/>
      <c r="J17" s="61">
        <f>+I17*0.655</f>
        <v>0</v>
      </c>
      <c r="K17" s="60"/>
      <c r="L17" s="61">
        <f>+K17*0.655</f>
        <v>0</v>
      </c>
      <c r="M17" s="60"/>
      <c r="N17" s="61">
        <f>+M17*0.655</f>
        <v>0</v>
      </c>
      <c r="O17" s="60"/>
      <c r="P17" s="61">
        <f>+O17*0.655</f>
        <v>0</v>
      </c>
      <c r="Q17" s="60"/>
      <c r="R17" s="61">
        <f>+Q17*0.655</f>
        <v>0</v>
      </c>
      <c r="S17" s="60"/>
      <c r="T17" s="61">
        <f>+S17*0.655</f>
        <v>0</v>
      </c>
      <c r="U17" s="60"/>
      <c r="V17" s="61">
        <f>+U17*0.655</f>
        <v>0</v>
      </c>
      <c r="W17" s="60"/>
      <c r="X17" s="61">
        <f>+W17*0.655</f>
        <v>0</v>
      </c>
      <c r="Y17" s="60"/>
      <c r="Z17" s="61">
        <f>+Y17*0.655</f>
        <v>0</v>
      </c>
      <c r="AA17" s="60"/>
      <c r="AB17" s="61">
        <f>+AA17*0.655</f>
        <v>0</v>
      </c>
      <c r="AC17" s="60"/>
      <c r="AD17" s="61">
        <f>+AC17*0.655</f>
        <v>0</v>
      </c>
      <c r="AE17" s="60"/>
      <c r="AF17" s="61">
        <f>+AE17*0.655</f>
        <v>0</v>
      </c>
      <c r="AG17" s="60"/>
      <c r="AH17" s="61">
        <f>+AG17*0.655</f>
        <v>0</v>
      </c>
      <c r="AI17" s="60"/>
      <c r="AJ17" s="61">
        <f>+AI17*0.655</f>
        <v>0</v>
      </c>
      <c r="AK17" s="60"/>
      <c r="AL17" s="61">
        <f>+AK17*0.655</f>
        <v>0</v>
      </c>
      <c r="AM17" s="60"/>
      <c r="AN17" s="61">
        <f>+AM17*0.655</f>
        <v>0</v>
      </c>
      <c r="AO17" s="60"/>
      <c r="AP17" s="61">
        <f>+AO17*0.655</f>
        <v>0</v>
      </c>
      <c r="AQ17" s="60"/>
      <c r="AR17" s="61">
        <f>+AQ17*0.655</f>
        <v>0</v>
      </c>
      <c r="AS17" s="60"/>
      <c r="AT17" s="61">
        <f>+AS17*0.655</f>
        <v>0</v>
      </c>
      <c r="AU17" s="60"/>
      <c r="AV17" s="61">
        <f>+AU17*0.655</f>
        <v>0</v>
      </c>
      <c r="AW17" s="60"/>
      <c r="AX17" s="61">
        <f>+AW17*0.655</f>
        <v>0</v>
      </c>
      <c r="AY17" s="60"/>
      <c r="AZ17" s="61">
        <f>+AY17*0.655</f>
        <v>0</v>
      </c>
      <c r="BA17" s="60"/>
      <c r="BB17" s="61">
        <f>+BA17*0.655</f>
        <v>0</v>
      </c>
      <c r="BC17" s="60"/>
      <c r="BD17" s="61">
        <f>+BC17*0.655</f>
        <v>0</v>
      </c>
      <c r="BE17" s="60"/>
      <c r="BF17" s="61">
        <f>+BE17*0.655</f>
        <v>0</v>
      </c>
      <c r="BG17" s="60"/>
      <c r="BH17" s="61">
        <f>+BG17*0.655</f>
        <v>0</v>
      </c>
      <c r="BI17" s="60"/>
      <c r="BJ17" s="61">
        <f>+BI17*0.655</f>
        <v>0</v>
      </c>
      <c r="BK17" s="60"/>
      <c r="BL17" s="61">
        <f>+BK17*0.655</f>
        <v>0</v>
      </c>
      <c r="BM17" s="60"/>
      <c r="BN17" s="61">
        <f>+BM17*0.655</f>
        <v>0</v>
      </c>
      <c r="BO17" s="60"/>
      <c r="BP17" s="61">
        <f>+BO17*0.655</f>
        <v>0</v>
      </c>
      <c r="BQ17" s="60"/>
      <c r="BR17" s="61">
        <f>+BQ17*0.655</f>
        <v>0</v>
      </c>
      <c r="BS17" s="60"/>
      <c r="BT17" s="61">
        <f>+BS17*0.655</f>
        <v>0</v>
      </c>
      <c r="BU17" s="60"/>
      <c r="BV17" s="61">
        <f>+BU17*0.655</f>
        <v>0</v>
      </c>
      <c r="BW17" s="60"/>
      <c r="BX17" s="61">
        <f>+BW17*0.655</f>
        <v>0</v>
      </c>
    </row>
    <row r="18" spans="1:76" ht="18" customHeight="1" x14ac:dyDescent="0.25">
      <c r="A18" s="40" t="s">
        <v>59</v>
      </c>
      <c r="B18" s="25"/>
      <c r="C18" s="99"/>
      <c r="D18" s="99"/>
      <c r="E18" s="116"/>
      <c r="F18" s="117"/>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row>
    <row r="19" spans="1:76" ht="18" customHeight="1" x14ac:dyDescent="0.25">
      <c r="A19" s="42" t="s">
        <v>60</v>
      </c>
      <c r="B19" s="24"/>
      <c r="C19" s="99"/>
      <c r="D19" s="99"/>
      <c r="E19" s="116"/>
      <c r="F19" s="117"/>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row>
    <row r="20" spans="1:76" ht="18" customHeight="1" x14ac:dyDescent="0.25">
      <c r="A20" s="43" t="s">
        <v>61</v>
      </c>
      <c r="B20" s="7">
        <f>SUM(C20:BX20)</f>
        <v>0</v>
      </c>
      <c r="C20" s="79">
        <f>SUM(C18:D19)</f>
        <v>0</v>
      </c>
      <c r="D20" s="79"/>
      <c r="E20" s="79">
        <f>SUM(E18:F19)</f>
        <v>0</v>
      </c>
      <c r="F20" s="79"/>
      <c r="G20" s="79">
        <f>SUM(G18:H19)</f>
        <v>0</v>
      </c>
      <c r="H20" s="79"/>
      <c r="I20" s="79">
        <f t="shared" ref="I20" si="0">SUM(I18:J19)</f>
        <v>0</v>
      </c>
      <c r="J20" s="79"/>
      <c r="K20" s="79">
        <f t="shared" ref="K20" si="1">SUM(K18:L19)</f>
        <v>0</v>
      </c>
      <c r="L20" s="79"/>
      <c r="M20" s="79">
        <f t="shared" ref="M20" si="2">SUM(M18:N19)</f>
        <v>0</v>
      </c>
      <c r="N20" s="79"/>
      <c r="O20" s="79">
        <f t="shared" ref="O20" si="3">SUM(O18:P19)</f>
        <v>0</v>
      </c>
      <c r="P20" s="79"/>
      <c r="Q20" s="79">
        <f t="shared" ref="Q20" si="4">SUM(Q18:R19)</f>
        <v>0</v>
      </c>
      <c r="R20" s="79"/>
      <c r="S20" s="79">
        <f t="shared" ref="S20" si="5">SUM(S18:T19)</f>
        <v>0</v>
      </c>
      <c r="T20" s="79"/>
      <c r="U20" s="79">
        <f t="shared" ref="U20" si="6">SUM(U18:V19)</f>
        <v>0</v>
      </c>
      <c r="V20" s="79"/>
      <c r="W20" s="79">
        <f t="shared" ref="W20" si="7">SUM(W18:X19)</f>
        <v>0</v>
      </c>
      <c r="X20" s="79"/>
      <c r="Y20" s="79">
        <f t="shared" ref="Y20" si="8">SUM(Y18:Z19)</f>
        <v>0</v>
      </c>
      <c r="Z20" s="79"/>
      <c r="AA20" s="79">
        <f t="shared" ref="AA20" si="9">SUM(AA18:AB19)</f>
        <v>0</v>
      </c>
      <c r="AB20" s="79"/>
      <c r="AC20" s="79">
        <f t="shared" ref="AC20" si="10">SUM(AC18:AD19)</f>
        <v>0</v>
      </c>
      <c r="AD20" s="79"/>
      <c r="AE20" s="79">
        <f t="shared" ref="AE20" si="11">SUM(AE18:AF19)</f>
        <v>0</v>
      </c>
      <c r="AF20" s="79"/>
      <c r="AG20" s="79">
        <f t="shared" ref="AG20" si="12">SUM(AG18:AH19)</f>
        <v>0</v>
      </c>
      <c r="AH20" s="79"/>
      <c r="AI20" s="79">
        <f t="shared" ref="AI20" si="13">SUM(AI18:AJ19)</f>
        <v>0</v>
      </c>
      <c r="AJ20" s="79"/>
      <c r="AK20" s="79">
        <f t="shared" ref="AK20" si="14">SUM(AK18:AL19)</f>
        <v>0</v>
      </c>
      <c r="AL20" s="79"/>
      <c r="AM20" s="79">
        <f t="shared" ref="AM20" si="15">SUM(AM18:AN19)</f>
        <v>0</v>
      </c>
      <c r="AN20" s="79"/>
      <c r="AO20" s="79">
        <f t="shared" ref="AO20" si="16">SUM(AO18:AP19)</f>
        <v>0</v>
      </c>
      <c r="AP20" s="79"/>
      <c r="AQ20" s="79">
        <f t="shared" ref="AQ20" si="17">SUM(AQ18:AR19)</f>
        <v>0</v>
      </c>
      <c r="AR20" s="79"/>
      <c r="AS20" s="79">
        <f t="shared" ref="AS20" si="18">SUM(AS18:AT19)</f>
        <v>0</v>
      </c>
      <c r="AT20" s="79"/>
      <c r="AU20" s="79">
        <f t="shared" ref="AU20" si="19">SUM(AU18:AV19)</f>
        <v>0</v>
      </c>
      <c r="AV20" s="79"/>
      <c r="AW20" s="79">
        <f t="shared" ref="AW20" si="20">SUM(AW18:AX19)</f>
        <v>0</v>
      </c>
      <c r="AX20" s="79"/>
      <c r="AY20" s="79">
        <f t="shared" ref="AY20" si="21">SUM(AY18:AZ19)</f>
        <v>0</v>
      </c>
      <c r="AZ20" s="79"/>
      <c r="BA20" s="79">
        <f t="shared" ref="BA20" si="22">SUM(BA18:BB19)</f>
        <v>0</v>
      </c>
      <c r="BB20" s="79"/>
      <c r="BC20" s="79">
        <f t="shared" ref="BC20" si="23">SUM(BC18:BD19)</f>
        <v>0</v>
      </c>
      <c r="BD20" s="79"/>
      <c r="BE20" s="79">
        <f t="shared" ref="BE20" si="24">SUM(BE18:BF19)</f>
        <v>0</v>
      </c>
      <c r="BF20" s="79"/>
      <c r="BG20" s="79">
        <f t="shared" ref="BG20" si="25">SUM(BG18:BH19)</f>
        <v>0</v>
      </c>
      <c r="BH20" s="79"/>
      <c r="BI20" s="79">
        <f t="shared" ref="BI20" si="26">SUM(BI18:BJ19)</f>
        <v>0</v>
      </c>
      <c r="BJ20" s="79"/>
      <c r="BK20" s="79">
        <f t="shared" ref="BK20" si="27">SUM(BK18:BL19)</f>
        <v>0</v>
      </c>
      <c r="BL20" s="79"/>
      <c r="BM20" s="79">
        <f t="shared" ref="BM20" si="28">SUM(BM18:BN19)</f>
        <v>0</v>
      </c>
      <c r="BN20" s="79"/>
      <c r="BO20" s="79">
        <f t="shared" ref="BO20" si="29">SUM(BO18:BP19)</f>
        <v>0</v>
      </c>
      <c r="BP20" s="79"/>
      <c r="BQ20" s="79">
        <f t="shared" ref="BQ20" si="30">SUM(BQ18:BR19)</f>
        <v>0</v>
      </c>
      <c r="BR20" s="79"/>
      <c r="BS20" s="79">
        <f t="shared" ref="BS20" si="31">SUM(BS18:BT19)</f>
        <v>0</v>
      </c>
      <c r="BT20" s="79"/>
      <c r="BU20" s="79">
        <f t="shared" ref="BU20" si="32">SUM(BU18:BV19)</f>
        <v>0</v>
      </c>
      <c r="BV20" s="79"/>
      <c r="BW20" s="79">
        <f t="shared" ref="BW20" si="33">SUM(BW18:BX19)</f>
        <v>0</v>
      </c>
      <c r="BX20" s="79"/>
    </row>
    <row r="21" spans="1:76" ht="18" customHeight="1" x14ac:dyDescent="0.25">
      <c r="A21" s="40" t="s">
        <v>62</v>
      </c>
      <c r="B21" s="25"/>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row>
    <row r="22" spans="1:76" s="46" customFormat="1" ht="18" customHeight="1" x14ac:dyDescent="0.25">
      <c r="A22" s="64" t="s">
        <v>63</v>
      </c>
      <c r="B22" s="57">
        <f>+D22+H22+F22+J22+L22+N22+P22+R22+T22+V22+X22+Z22+AB22+AD22+AF22+AH22+AJ22+AL22+AN22+AP22+AR22+AT22+AV22+AX22+AZ22+BB22+BD22+BF22+BH22+BX22+BJ22+BL22+BN22+BP22+BR22+BT22+BV22</f>
        <v>0</v>
      </c>
      <c r="C22" s="62"/>
      <c r="D22" s="63">
        <f>IF(C6="first/last day",C22*75%,IF(C6="Personal Day",0,C22))</f>
        <v>0</v>
      </c>
      <c r="E22" s="62"/>
      <c r="F22" s="63">
        <f>IF(E6="first/last day",E22*75%,IF(E6="Personal Day",0,E22))</f>
        <v>0</v>
      </c>
      <c r="G22" s="62"/>
      <c r="H22" s="63">
        <f>IF(G6="first/last day",G22*75%,IF(G6="Personal Day",0,G22))</f>
        <v>0</v>
      </c>
      <c r="I22" s="62"/>
      <c r="J22" s="63">
        <f>IF(I6="first/last day",I22*75%,IF(I6="Personal Day",0,I22))</f>
        <v>0</v>
      </c>
      <c r="K22" s="62"/>
      <c r="L22" s="63">
        <f>IF(K6="first/last day",K22*75%,IF(K6="Personal Day",0,K22))</f>
        <v>0</v>
      </c>
      <c r="M22" s="62"/>
      <c r="N22" s="63">
        <f>IF(M6="first/last day",M22*75%,IF(M6="Personal Day",0,M22))</f>
        <v>0</v>
      </c>
      <c r="O22" s="62"/>
      <c r="P22" s="63">
        <f>IF(O6="first/last day",O22*75%,IF(O6="Personal Day",0,O22))</f>
        <v>0</v>
      </c>
      <c r="Q22" s="62"/>
      <c r="R22" s="63">
        <f>IF(Q6="first/last day",Q22*75%,IF(Q6="Personal Day",0,Q22))</f>
        <v>0</v>
      </c>
      <c r="S22" s="62"/>
      <c r="T22" s="63">
        <f>IF(S6="first/last day",S22*75%,IF(S6="Personal Day",0,S22))</f>
        <v>0</v>
      </c>
      <c r="U22" s="62"/>
      <c r="V22" s="63">
        <f>IF(U6="first/last day",U22*75%,IF(U6="Personal Day",0,U22))</f>
        <v>0</v>
      </c>
      <c r="W22" s="62"/>
      <c r="X22" s="63">
        <f>IF(W6="first/last day",W22*75%,IF(W6="Personal Day",0,W22))</f>
        <v>0</v>
      </c>
      <c r="Y22" s="62"/>
      <c r="Z22" s="63">
        <f>IF(Y6="first/last day",Y22*75%,IF(Y6="Personal Day",0,Y22))</f>
        <v>0</v>
      </c>
      <c r="AA22" s="62"/>
      <c r="AB22" s="63">
        <f>IF(AA6="first/last day",AA22*75%,IF(AA6="Personal Day",0,AA22))</f>
        <v>0</v>
      </c>
      <c r="AC22" s="62"/>
      <c r="AD22" s="63">
        <f>IF(AC6="first/last day",AC22*75%,IF(AC6="Personal Day",0,AC22))</f>
        <v>0</v>
      </c>
      <c r="AE22" s="62"/>
      <c r="AF22" s="63">
        <f>IF(AE6="first/last day",AE22*75%,IF(AE6="Personal Day",0,AE22))</f>
        <v>0</v>
      </c>
      <c r="AG22" s="62"/>
      <c r="AH22" s="63">
        <f>IF(AG6="first/last day",AG22*75%,IF(AG6="Personal Day",0,AG22))</f>
        <v>0</v>
      </c>
      <c r="AI22" s="62"/>
      <c r="AJ22" s="63">
        <f>IF(AI6="first/last day",AI22*75%,IF(AI6="Personal Day",0,AI22))</f>
        <v>0</v>
      </c>
      <c r="AK22" s="62"/>
      <c r="AL22" s="63">
        <f>IF(AK6="first/last day",AK22*75%,IF(AK6="Personal Day",0,AK22))</f>
        <v>0</v>
      </c>
      <c r="AM22" s="62"/>
      <c r="AN22" s="63">
        <f>IF(AM6="first/last day",AM22*75%,IF(AM6="Personal Day",0,AM22))</f>
        <v>0</v>
      </c>
      <c r="AO22" s="62"/>
      <c r="AP22" s="63">
        <f>IF(AO6="first/last day",AO22*75%,IF(AO6="Personal Day",0,AO22))</f>
        <v>0</v>
      </c>
      <c r="AQ22" s="62"/>
      <c r="AR22" s="63">
        <f>IF(AQ6="first/last day",AQ22*75%,IF(AQ6="Personal Day",0,AQ22))</f>
        <v>0</v>
      </c>
      <c r="AS22" s="62"/>
      <c r="AT22" s="63">
        <f>IF(AS6="first/last day",AS22*75%,IF(AS6="Personal Day",0,AS22))</f>
        <v>0</v>
      </c>
      <c r="AU22" s="62"/>
      <c r="AV22" s="63">
        <f>IF(AU6="first/last day",AU22*75%,IF(AU6="Personal Day",0,AU22))</f>
        <v>0</v>
      </c>
      <c r="AW22" s="62"/>
      <c r="AX22" s="63">
        <f>IF(AW6="first/last day",AW22*75%,IF(AW6="Personal Day",0,AW22))</f>
        <v>0</v>
      </c>
      <c r="AY22" s="62"/>
      <c r="AZ22" s="63">
        <f>IF(AY6="first/last day",AY22*75%,IF(AY6="Personal Day",0,AY22))</f>
        <v>0</v>
      </c>
      <c r="BA22" s="62"/>
      <c r="BB22" s="63">
        <f>IF(BA6="first/last day",BA22*75%,IF(BA6="Personal Day",0,BA22))</f>
        <v>0</v>
      </c>
      <c r="BC22" s="62"/>
      <c r="BD22" s="63">
        <f>IF(BC6="first/last day",BC22*75%,IF(BC6="Personal Day",0,BC22))</f>
        <v>0</v>
      </c>
      <c r="BE22" s="62"/>
      <c r="BF22" s="63">
        <f>IF(BE6="first/last day",BE22*75%,IF(BE6="Personal Day",0,BE22))</f>
        <v>0</v>
      </c>
      <c r="BG22" s="62"/>
      <c r="BH22" s="63">
        <f>IF(BG6="first/last day",BG22*75%,IF(BG6="Personal Day",0,BG22))</f>
        <v>0</v>
      </c>
      <c r="BI22" s="62"/>
      <c r="BJ22" s="63">
        <f>IF(BI6="first/last day",BI22*75%,IF(BI6="Personal Day",0,BI22))</f>
        <v>0</v>
      </c>
      <c r="BK22" s="62"/>
      <c r="BL22" s="63">
        <f>IF(BK6="first/last day",BK22*75%,IF(BK6="Personal Day",0,BK22))</f>
        <v>0</v>
      </c>
      <c r="BM22" s="62"/>
      <c r="BN22" s="63">
        <f>IF(BM6="first/last day",BM22*75%,IF(BM6="Personal Day",0,BM22))</f>
        <v>0</v>
      </c>
      <c r="BO22" s="62"/>
      <c r="BP22" s="63">
        <f>IF(BO6="first/last day",BO22*75%,IF(BO6="Personal Day",0,BO22))</f>
        <v>0</v>
      </c>
      <c r="BQ22" s="62"/>
      <c r="BR22" s="63">
        <f>IF(BQ6="first/last day",BQ22*75%,IF(BQ6="Personal Day",0,BQ22))</f>
        <v>0</v>
      </c>
      <c r="BS22" s="62"/>
      <c r="BT22" s="63">
        <f>IF(BS6="first/last day",BS22*75%,IF(BS6="Personal Day",0,BS22))</f>
        <v>0</v>
      </c>
      <c r="BU22" s="62"/>
      <c r="BV22" s="63">
        <f>IF(BU6="first/last day",BU22*75%,IF(BU6="Personal Day",0,BU22))</f>
        <v>0</v>
      </c>
      <c r="BW22" s="62"/>
      <c r="BX22" s="63">
        <f>IF(BW6="first/last day",BW22*75%,IF(BW6="Personal Day",0,BW22))</f>
        <v>0</v>
      </c>
    </row>
    <row r="23" spans="1:76" s="46" customFormat="1" ht="18" customHeight="1" x14ac:dyDescent="0.25">
      <c r="A23" s="50" t="s">
        <v>64</v>
      </c>
      <c r="B23" s="55"/>
      <c r="C23" s="75"/>
      <c r="D23" s="76"/>
      <c r="E23" s="75"/>
      <c r="F23" s="76"/>
      <c r="G23" s="75"/>
      <c r="H23" s="76"/>
      <c r="I23" s="75"/>
      <c r="J23" s="76"/>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row>
    <row r="24" spans="1:76" s="46" customFormat="1" ht="18" customHeight="1" x14ac:dyDescent="0.25">
      <c r="A24" s="51" t="s">
        <v>65</v>
      </c>
      <c r="B24" s="53">
        <f>SUM(C24:BX24)</f>
        <v>0</v>
      </c>
      <c r="C24" s="80"/>
      <c r="D24" s="80"/>
      <c r="E24" s="88"/>
      <c r="F24" s="89"/>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s="46" customFormat="1" ht="18" customHeight="1" x14ac:dyDescent="0.25">
      <c r="A25" s="50" t="s">
        <v>64</v>
      </c>
      <c r="B25" s="56"/>
      <c r="C25" s="75"/>
      <c r="D25" s="76"/>
      <c r="E25" s="75"/>
      <c r="F25" s="76"/>
      <c r="G25" s="75"/>
      <c r="H25" s="76"/>
      <c r="I25" s="75"/>
      <c r="J25" s="76"/>
      <c r="K25" s="75"/>
      <c r="L25" s="76"/>
      <c r="M25" s="75"/>
      <c r="N25" s="76"/>
      <c r="O25" s="75"/>
      <c r="P25" s="76"/>
      <c r="Q25" s="75"/>
      <c r="R25" s="76"/>
      <c r="S25" s="75"/>
      <c r="T25" s="76"/>
      <c r="U25" s="75"/>
      <c r="V25" s="76"/>
      <c r="W25" s="75"/>
      <c r="X25" s="76"/>
      <c r="Y25" s="75"/>
      <c r="Z25" s="76"/>
      <c r="AA25" s="75"/>
      <c r="AB25" s="76"/>
      <c r="AC25" s="75"/>
      <c r="AD25" s="76"/>
      <c r="AE25" s="75"/>
      <c r="AF25" s="76"/>
      <c r="AG25" s="75"/>
      <c r="AH25" s="76"/>
      <c r="AI25" s="75"/>
      <c r="AJ25" s="76"/>
      <c r="AK25" s="75"/>
      <c r="AL25" s="76"/>
      <c r="AM25" s="75"/>
      <c r="AN25" s="76"/>
      <c r="AO25" s="75"/>
      <c r="AP25" s="76"/>
      <c r="AQ25" s="75"/>
      <c r="AR25" s="76"/>
      <c r="AS25" s="75"/>
      <c r="AT25" s="76"/>
      <c r="AU25" s="75"/>
      <c r="AV25" s="76"/>
      <c r="AW25" s="75"/>
      <c r="AX25" s="76"/>
      <c r="AY25" s="75"/>
      <c r="AZ25" s="76"/>
      <c r="BA25" s="75"/>
      <c r="BB25" s="76"/>
      <c r="BC25" s="75"/>
      <c r="BD25" s="76"/>
      <c r="BE25" s="75"/>
      <c r="BF25" s="76"/>
      <c r="BG25" s="75"/>
      <c r="BH25" s="76"/>
      <c r="BI25" s="75"/>
      <c r="BJ25" s="76"/>
      <c r="BK25" s="75"/>
      <c r="BL25" s="76"/>
      <c r="BM25" s="75"/>
      <c r="BN25" s="76"/>
      <c r="BO25" s="75"/>
      <c r="BP25" s="76"/>
      <c r="BQ25" s="75"/>
      <c r="BR25" s="76"/>
      <c r="BS25" s="75"/>
      <c r="BT25" s="76"/>
      <c r="BU25" s="75"/>
      <c r="BV25" s="76"/>
      <c r="BW25" s="75"/>
      <c r="BX25" s="76"/>
    </row>
    <row r="26" spans="1:76" s="46" customFormat="1" ht="18" customHeight="1" x14ac:dyDescent="0.25">
      <c r="A26" s="52" t="s">
        <v>65</v>
      </c>
      <c r="B26" s="53">
        <f>SUM(C26:BX26)</f>
        <v>0</v>
      </c>
      <c r="C26" s="80"/>
      <c r="D26" s="80"/>
      <c r="E26" s="88"/>
      <c r="F26" s="89"/>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8" customHeight="1" x14ac:dyDescent="0.25">
      <c r="A27" s="39" t="s">
        <v>66</v>
      </c>
      <c r="B27" s="26"/>
      <c r="C27" s="86"/>
      <c r="D27" s="87"/>
      <c r="E27" s="123"/>
      <c r="F27" s="124"/>
      <c r="G27" s="86"/>
      <c r="H27" s="87"/>
      <c r="I27" s="86"/>
      <c r="J27" s="87"/>
      <c r="K27" s="86"/>
      <c r="L27" s="87"/>
      <c r="M27" s="86"/>
      <c r="N27" s="87"/>
      <c r="O27" s="86"/>
      <c r="P27" s="87"/>
      <c r="Q27" s="86"/>
      <c r="R27" s="87"/>
      <c r="S27" s="86"/>
      <c r="T27" s="87"/>
      <c r="U27" s="86"/>
      <c r="V27" s="87"/>
      <c r="W27" s="86"/>
      <c r="X27" s="87"/>
      <c r="Y27" s="86"/>
      <c r="Z27" s="87"/>
      <c r="AA27" s="86"/>
      <c r="AB27" s="87"/>
      <c r="AC27" s="86"/>
      <c r="AD27" s="87"/>
      <c r="AE27" s="86"/>
      <c r="AF27" s="87"/>
      <c r="AG27" s="86"/>
      <c r="AH27" s="87"/>
      <c r="AI27" s="86"/>
      <c r="AJ27" s="87"/>
      <c r="AK27" s="86"/>
      <c r="AL27" s="87"/>
      <c r="AM27" s="86"/>
      <c r="AN27" s="87"/>
      <c r="AO27" s="86"/>
      <c r="AP27" s="87"/>
      <c r="AQ27" s="86"/>
      <c r="AR27" s="87"/>
      <c r="AS27" s="86"/>
      <c r="AT27" s="87"/>
      <c r="AU27" s="86"/>
      <c r="AV27" s="87"/>
      <c r="AW27" s="86"/>
      <c r="AX27" s="87"/>
      <c r="AY27" s="86"/>
      <c r="AZ27" s="87"/>
      <c r="BA27" s="86"/>
      <c r="BB27" s="87"/>
      <c r="BC27" s="86"/>
      <c r="BD27" s="87"/>
      <c r="BE27" s="86"/>
      <c r="BF27" s="87"/>
      <c r="BG27" s="86"/>
      <c r="BH27" s="87"/>
      <c r="BI27" s="86"/>
      <c r="BJ27" s="87"/>
      <c r="BK27" s="86"/>
      <c r="BL27" s="87"/>
      <c r="BM27" s="86"/>
      <c r="BN27" s="87"/>
      <c r="BO27" s="86"/>
      <c r="BP27" s="87"/>
      <c r="BQ27" s="86"/>
      <c r="BR27" s="87"/>
      <c r="BS27" s="86"/>
      <c r="BT27" s="87"/>
      <c r="BU27" s="86"/>
      <c r="BV27" s="87"/>
      <c r="BW27" s="86"/>
      <c r="BX27" s="87"/>
    </row>
    <row r="28" spans="1:76" ht="18" customHeight="1" x14ac:dyDescent="0.25">
      <c r="A28" s="43" t="s">
        <v>67</v>
      </c>
      <c r="B28" s="7">
        <f>SUM(C28:BX28)</f>
        <v>0</v>
      </c>
      <c r="C28" s="99"/>
      <c r="D28" s="99"/>
      <c r="E28" s="116"/>
      <c r="F28" s="117"/>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row>
    <row r="29" spans="1:76" ht="18" customHeight="1" x14ac:dyDescent="0.25">
      <c r="A29" s="40" t="s">
        <v>68</v>
      </c>
      <c r="B29" s="27"/>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row>
    <row r="30" spans="1:76" ht="27" customHeight="1" x14ac:dyDescent="0.25">
      <c r="A30" s="5" t="s">
        <v>69</v>
      </c>
      <c r="B30" s="8">
        <f>SUM(+B28+B24+B26+B22+B20+B17+B16+B15+B14+B13+B11+B9)</f>
        <v>0</v>
      </c>
      <c r="C30" s="83">
        <f>+C26+C28+C24+D22+C20+D17+D16+C15+C14+C13+C11+C9</f>
        <v>0</v>
      </c>
      <c r="D30" s="84"/>
      <c r="E30" s="83">
        <f>+E26+E28+E24+F22+E20+F17+F16+E15+E14+E13+E11+E9</f>
        <v>0</v>
      </c>
      <c r="F30" s="84"/>
      <c r="G30" s="83">
        <f>+G26+G28+G24+H22+G20+H17+H16+G15+G14+G13+G11+G9</f>
        <v>0</v>
      </c>
      <c r="H30" s="84"/>
      <c r="I30" s="83">
        <f>+I26+I28+I24+J22+I20+J17+J16+I15+I14+I13+I11+I9</f>
        <v>0</v>
      </c>
      <c r="J30" s="84"/>
      <c r="K30" s="83">
        <f>+K26+K28+K24+L22+K20+L17+L16+K15+K14+K13+K11+K9</f>
        <v>0</v>
      </c>
      <c r="L30" s="84"/>
      <c r="M30" s="83">
        <f>+M26+M28+M24+N22+M20+N17+N16+M15+M14+M13+M11+M9</f>
        <v>0</v>
      </c>
      <c r="N30" s="84"/>
      <c r="O30" s="83">
        <f>+O26+O28+O24+P22+O20+P17+P16+O15+O14+O13+O11+O9</f>
        <v>0</v>
      </c>
      <c r="P30" s="84"/>
      <c r="Q30" s="83">
        <f>+Q26+Q28+Q24+R22+Q20+R17+R16+Q15+Q14+Q13+Q11+Q9</f>
        <v>0</v>
      </c>
      <c r="R30" s="84"/>
      <c r="S30" s="83">
        <f>+S26+S28+S24+T22+S20+T17+T16+S15+S14+S13+S11+S9</f>
        <v>0</v>
      </c>
      <c r="T30" s="84"/>
      <c r="U30" s="83">
        <f>+U26+U28+U24+V22+U20+V17+V16+U15+U14+U13+U11+U9</f>
        <v>0</v>
      </c>
      <c r="V30" s="84"/>
      <c r="W30" s="83">
        <f>+W26+W28+W24+X22+W20+X17+X16+W15+W14+W13+W11+W9</f>
        <v>0</v>
      </c>
      <c r="X30" s="84"/>
      <c r="Y30" s="83">
        <f>+Y26+Y28+Y24+Z22+Y20+Z17+Z16+Y15+Y14+Y13+Y11+Y9</f>
        <v>0</v>
      </c>
      <c r="Z30" s="84"/>
      <c r="AA30" s="83">
        <f>+AA26+AA28+AA24+AB22+AA20+AB17+AB16+AA15+AA14+AA13+AA11+AA9</f>
        <v>0</v>
      </c>
      <c r="AB30" s="84"/>
      <c r="AC30" s="83">
        <f>+AC26+AC28+AC24+AD22+AC20+AD17+AD16+AC15+AC14+AC13+AC11+AC9</f>
        <v>0</v>
      </c>
      <c r="AD30" s="84"/>
      <c r="AE30" s="83">
        <f>+AE26+AE28+AE24+AF22+AE20+AF17+AF16+AE15+AE14+AE13+AE11+AE9</f>
        <v>0</v>
      </c>
      <c r="AF30" s="84"/>
      <c r="AG30" s="83">
        <f>+AG26+AG28+AG24+AH22+AG20+AH17+AH16+AG15+AG14+AG13+AG11+AG9</f>
        <v>0</v>
      </c>
      <c r="AH30" s="84"/>
      <c r="AI30" s="83">
        <f>+AI26+AI28+AI24+AJ22+AI20+AJ17+AJ16+AI15+AI14+AI13+AI11+AI9</f>
        <v>0</v>
      </c>
      <c r="AJ30" s="84"/>
      <c r="AK30" s="83">
        <f>+AK26+AK28+AK24+AL22+AK20+AL17+AL16+AK15+AK14+AK13+AK11+AK9</f>
        <v>0</v>
      </c>
      <c r="AL30" s="84"/>
      <c r="AM30" s="83">
        <f>+AM26+AM28+AM24+AN22+AM20+AN17+AN16+AM15+AM14+AM13+AM11+AM9</f>
        <v>0</v>
      </c>
      <c r="AN30" s="84"/>
      <c r="AO30" s="83">
        <f>+AO26+AO28+AO24+AP22+AO20+AP17+AP16+AO15+AO14+AO13+AO11+AO9</f>
        <v>0</v>
      </c>
      <c r="AP30" s="84"/>
      <c r="AQ30" s="83">
        <f>+AQ26+AQ28+AQ24+AR22+AQ20+AR17+AR16+AQ15+AQ14+AQ13+AQ11+AQ9</f>
        <v>0</v>
      </c>
      <c r="AR30" s="84"/>
      <c r="AS30" s="83">
        <f>+AS26+AS28+AS24+AT22+AS20+AT17+AT16+AS15+AS14+AS13+AS11+AS9</f>
        <v>0</v>
      </c>
      <c r="AT30" s="84"/>
      <c r="AU30" s="83">
        <f>+AU26+AU28+AU24+AV22+AU20+AV17+AV16+AU15+AU14+AU13+AU11+AU9</f>
        <v>0</v>
      </c>
      <c r="AV30" s="84"/>
      <c r="AW30" s="83">
        <f>+AW26+AW28+AW24+AX22+AW20+AX17+AX16+AW15+AW14+AW13+AW11+AW9</f>
        <v>0</v>
      </c>
      <c r="AX30" s="84"/>
      <c r="AY30" s="83">
        <f>+AY26+AY28+AY24+AZ22+AY20+AZ17+AZ16+AY15+AY14+AY13+AY11+AY9</f>
        <v>0</v>
      </c>
      <c r="AZ30" s="84"/>
      <c r="BA30" s="83">
        <f>+BA26+BA28+BA24+BB22+BA20+BB17+BB16+BA15+BA14+BA13+BA11+BA9</f>
        <v>0</v>
      </c>
      <c r="BB30" s="84"/>
      <c r="BC30" s="83">
        <f>+BC26+BC28+BC24+BD22+BC20+BD17+BD16+BC15+BC14+BC13+BC11+BC9</f>
        <v>0</v>
      </c>
      <c r="BD30" s="84"/>
      <c r="BE30" s="83">
        <f>+BE26+BE28+BE24+BF22+BE20+BF17+BF16+BE15+BE14+BE13+BE11+BE9</f>
        <v>0</v>
      </c>
      <c r="BF30" s="84"/>
      <c r="BG30" s="83">
        <f>+BG26+BG28+BG24+BH22+BG20+BH17+BH16+BG15+BG14+BG13+BG11+BG9</f>
        <v>0</v>
      </c>
      <c r="BH30" s="84"/>
      <c r="BI30" s="83">
        <f>+BI26+BI28+BI24+BJ22+BI20+BJ17+BJ16+BI15+BI14+BI13+BI11+BI9</f>
        <v>0</v>
      </c>
      <c r="BJ30" s="84"/>
      <c r="BK30" s="83">
        <f>+BK26+BK28+BK24+BL22+BK20+BL17+BL16+BK15+BK14+BK13+BK11+BK9</f>
        <v>0</v>
      </c>
      <c r="BL30" s="84"/>
      <c r="BM30" s="83">
        <f>+BM26+BM28+BM24+BN22+BM20+BN17+BN16+BM15+BM14+BM13+BM11+BM9</f>
        <v>0</v>
      </c>
      <c r="BN30" s="84"/>
      <c r="BO30" s="83">
        <f>+BO26+BO28+BO24+BP22+BO20+BP17+BP16+BO15+BO14+BO13+BO11+BO9</f>
        <v>0</v>
      </c>
      <c r="BP30" s="84"/>
      <c r="BQ30" s="83">
        <f>+BQ26+BQ28+BQ24+BR22+BQ20+BR17+BR16+BQ15+BQ14+BQ13+BQ11+BQ9</f>
        <v>0</v>
      </c>
      <c r="BR30" s="84"/>
      <c r="BS30" s="83">
        <f>+BS26+BS28+BS24+BT22+BS20+BT17+BT16+BS15+BS14+BS13+BS11+BS9</f>
        <v>0</v>
      </c>
      <c r="BT30" s="84"/>
      <c r="BU30" s="83">
        <f>+BU26+BU28+BU24+BV22+BU20+BV17+BV16+BU15+BU14+BU13+BU11+BU9</f>
        <v>0</v>
      </c>
      <c r="BV30" s="84"/>
      <c r="BW30" s="83">
        <f>+BW26+BW28+BW24+BX22+BW20+BX17+BX16+BW15+BW14+BW13+BW11+BW9</f>
        <v>0</v>
      </c>
      <c r="BX30" s="84"/>
    </row>
    <row r="31" spans="1:76" ht="5.25" customHeight="1" x14ac:dyDescent="0.25">
      <c r="A31" s="16"/>
      <c r="B31" s="14"/>
    </row>
    <row r="32" spans="1:76" ht="21" customHeight="1" x14ac:dyDescent="0.25">
      <c r="A32" s="17" t="s">
        <v>70</v>
      </c>
      <c r="B32" s="18">
        <f>+B30</f>
        <v>0</v>
      </c>
      <c r="F32" s="34" t="s">
        <v>71</v>
      </c>
      <c r="G32" s="34" t="s">
        <v>72</v>
      </c>
      <c r="H32" s="34" t="s">
        <v>73</v>
      </c>
      <c r="I32" s="34" t="s">
        <v>74</v>
      </c>
      <c r="J32" s="114" t="s">
        <v>75</v>
      </c>
      <c r="K32" s="114"/>
      <c r="L32" s="114"/>
      <c r="M32" s="114"/>
      <c r="N32" s="114"/>
    </row>
    <row r="33" spans="1:18" ht="21" customHeight="1" x14ac:dyDescent="0.25">
      <c r="A33" s="19" t="s">
        <v>76</v>
      </c>
      <c r="B33" s="18">
        <f>+DL446</f>
        <v>0</v>
      </c>
      <c r="F33" s="71"/>
      <c r="G33" s="71"/>
      <c r="H33" s="71"/>
      <c r="I33" s="71"/>
      <c r="J33" s="31"/>
      <c r="K33" s="32"/>
      <c r="L33" s="33"/>
      <c r="M33" s="33"/>
      <c r="N33" s="33"/>
      <c r="O33" s="28"/>
      <c r="P33" s="28"/>
      <c r="Q33" s="28"/>
      <c r="R33" s="28"/>
    </row>
    <row r="34" spans="1:18" ht="21" customHeight="1" x14ac:dyDescent="0.25">
      <c r="A34" s="17" t="s">
        <v>77</v>
      </c>
      <c r="B34" s="18">
        <f>+DL444</f>
        <v>0</v>
      </c>
      <c r="F34" s="71"/>
      <c r="G34" s="71"/>
      <c r="H34" s="71"/>
      <c r="I34" s="71"/>
      <c r="J34" s="112" t="s">
        <v>78</v>
      </c>
      <c r="K34" s="113"/>
      <c r="L34" s="113"/>
      <c r="M34" s="113"/>
      <c r="N34" s="113"/>
      <c r="O34" s="29"/>
      <c r="P34" s="29"/>
      <c r="Q34" s="30"/>
      <c r="R34" s="30"/>
    </row>
    <row r="35" spans="1:18" ht="21" customHeight="1" x14ac:dyDescent="0.25">
      <c r="A35" s="17" t="s">
        <v>79</v>
      </c>
      <c r="B35" s="18">
        <f>+B13</f>
        <v>0</v>
      </c>
      <c r="C35" s="11"/>
      <c r="D35" s="132" t="s">
        <v>80</v>
      </c>
      <c r="E35" s="133"/>
      <c r="F35" s="72"/>
      <c r="G35" s="71"/>
      <c r="H35" s="71"/>
      <c r="I35" s="71"/>
      <c r="O35" s="29"/>
      <c r="P35" s="29"/>
      <c r="Q35" s="30"/>
      <c r="R35" s="30"/>
    </row>
    <row r="36" spans="1:18" ht="21" customHeight="1" x14ac:dyDescent="0.25">
      <c r="A36" s="19" t="s">
        <v>81</v>
      </c>
      <c r="B36" s="18">
        <f>+B32-B33-B34-B35</f>
        <v>0</v>
      </c>
      <c r="C36" s="11"/>
      <c r="D36" s="134"/>
      <c r="E36" s="135"/>
      <c r="F36" s="72"/>
      <c r="G36" s="71"/>
      <c r="H36" s="71"/>
      <c r="I36" s="71"/>
      <c r="J36" s="109" t="s">
        <v>82</v>
      </c>
      <c r="K36" s="110"/>
      <c r="L36" s="110"/>
      <c r="M36" s="110"/>
      <c r="N36" s="110"/>
      <c r="O36" s="29"/>
      <c r="P36" s="29"/>
      <c r="Q36" s="30"/>
      <c r="R36" s="30"/>
    </row>
    <row r="37" spans="1:18" ht="21" customHeight="1" x14ac:dyDescent="0.25">
      <c r="A37" s="17" t="s">
        <v>83</v>
      </c>
      <c r="B37" s="18">
        <f>+DL445+B22+B17+B16+B15+B14+B24+B26</f>
        <v>0</v>
      </c>
      <c r="C37" s="11"/>
      <c r="D37" s="134"/>
      <c r="E37" s="135"/>
      <c r="F37" s="72" t="str">
        <f>IF(B38&gt;0.01,"E", "")</f>
        <v/>
      </c>
      <c r="G37" s="73" t="str">
        <f>IF(B38&gt;0.01,"110001", "")</f>
        <v/>
      </c>
      <c r="H37" s="73" t="str">
        <f>IF(B38&gt;0.01,"13500", "")</f>
        <v/>
      </c>
      <c r="I37" s="71"/>
      <c r="J37" s="91" t="s">
        <v>84</v>
      </c>
      <c r="K37" s="92"/>
      <c r="L37" s="92"/>
      <c r="M37" s="92"/>
      <c r="N37" s="92"/>
      <c r="O37" s="4"/>
      <c r="P37" s="4"/>
      <c r="Q37" s="30"/>
      <c r="R37" s="30"/>
    </row>
    <row r="38" spans="1:18" ht="21" customHeight="1" x14ac:dyDescent="0.25">
      <c r="A38" s="19" t="s">
        <v>85</v>
      </c>
      <c r="B38" s="18">
        <f>+E2</f>
        <v>0</v>
      </c>
      <c r="C38" s="11"/>
      <c r="D38" s="134"/>
      <c r="E38" s="135"/>
      <c r="J38" s="95" t="s">
        <v>86</v>
      </c>
      <c r="K38" s="96"/>
      <c r="L38" s="100"/>
      <c r="M38" s="101"/>
      <c r="N38" s="102"/>
      <c r="O38" s="29"/>
      <c r="P38" s="29"/>
      <c r="Q38" s="30"/>
      <c r="R38" s="30"/>
    </row>
    <row r="39" spans="1:18" ht="21" customHeight="1" x14ac:dyDescent="0.25">
      <c r="A39" s="17" t="s">
        <v>87</v>
      </c>
      <c r="B39" s="48"/>
      <c r="C39" s="11"/>
      <c r="D39" s="136"/>
      <c r="E39" s="137"/>
      <c r="J39" s="93" t="s">
        <v>88</v>
      </c>
      <c r="K39" s="93"/>
      <c r="L39" s="94"/>
      <c r="M39" s="81"/>
      <c r="N39" s="82"/>
    </row>
    <row r="40" spans="1:18" ht="21" customHeight="1" x14ac:dyDescent="0.3">
      <c r="A40" s="20" t="str">
        <f>IF(B40&gt;0.01,"Amount Due Traveler","Amount Due ETSU")</f>
        <v>Amount Due ETSU</v>
      </c>
      <c r="B40" s="21">
        <f>+B37-B38-B39</f>
        <v>0</v>
      </c>
      <c r="F40" s="111" t="s">
        <v>89</v>
      </c>
      <c r="G40" s="111"/>
      <c r="H40" s="111"/>
      <c r="I40" s="111"/>
      <c r="J40" s="95" t="s">
        <v>90</v>
      </c>
      <c r="K40" s="96"/>
      <c r="L40" s="100"/>
      <c r="M40" s="101"/>
      <c r="N40" s="102"/>
    </row>
    <row r="41" spans="1:18" x14ac:dyDescent="0.25">
      <c r="B41" s="12"/>
      <c r="J41" s="97" t="s">
        <v>91</v>
      </c>
      <c r="K41" s="98"/>
      <c r="L41" s="129"/>
      <c r="M41" s="130"/>
      <c r="N41" s="131"/>
    </row>
    <row r="42" spans="1:18" x14ac:dyDescent="0.25">
      <c r="A42" s="66" t="s">
        <v>92</v>
      </c>
      <c r="B42" s="45"/>
      <c r="C42" s="46"/>
      <c r="J42" s="35"/>
      <c r="K42" s="35"/>
    </row>
    <row r="43" spans="1:18" ht="15.75" x14ac:dyDescent="0.25">
      <c r="A43" s="70" t="s">
        <v>108</v>
      </c>
      <c r="F43" s="90" t="s">
        <v>93</v>
      </c>
      <c r="G43" s="90"/>
      <c r="H43" s="90"/>
      <c r="I43" s="90"/>
    </row>
    <row r="44" spans="1:18" ht="15.75" x14ac:dyDescent="0.25">
      <c r="A44" s="70"/>
    </row>
    <row r="442" spans="111:116" x14ac:dyDescent="0.25">
      <c r="DH442" t="s">
        <v>94</v>
      </c>
      <c r="DI442" t="s">
        <v>52</v>
      </c>
      <c r="DJ442" t="s">
        <v>95</v>
      </c>
      <c r="DK442" t="s">
        <v>96</v>
      </c>
    </row>
    <row r="444" spans="111:116" x14ac:dyDescent="0.25">
      <c r="DG444" t="s">
        <v>97</v>
      </c>
      <c r="DH444" s="9">
        <f>SUMIF($C$10:$BX$10,DG444,$C$9:$BX$9)</f>
        <v>0</v>
      </c>
      <c r="DI444" s="9">
        <f>SUMIF($C$12:$BX$12,DG444,$C$11:$BX$11)</f>
        <v>0</v>
      </c>
      <c r="DJ444" s="9">
        <f>SUMIF($C$21:$BX$21,DG444,$C$20:$BX$20)</f>
        <v>0</v>
      </c>
      <c r="DK444" s="9">
        <f>SUMIF($C$29:$BX$29,DG444,$C$28:$BX$28)</f>
        <v>0</v>
      </c>
      <c r="DL444" s="10">
        <f>SUM(DH444:DK444)</f>
        <v>0</v>
      </c>
    </row>
    <row r="445" spans="111:116" x14ac:dyDescent="0.25">
      <c r="DG445" t="s">
        <v>98</v>
      </c>
      <c r="DH445" s="9">
        <f>SUMIF($C$10:$BX$10,DG445,$C$9:$BX$9)</f>
        <v>0</v>
      </c>
      <c r="DI445" s="9">
        <f>SUMIF($C$12:$BX$12,DG445,$C$11:$BX$11)</f>
        <v>0</v>
      </c>
      <c r="DJ445" s="9">
        <f>SUMIF($C$21:$BX$21,DG445,$C$20:$BX$20)</f>
        <v>0</v>
      </c>
      <c r="DK445" s="9">
        <f>SUMIF($C$29:$BX$29,DG445,$C$28:$BX$28)</f>
        <v>0</v>
      </c>
      <c r="DL445" s="10">
        <f>SUM(DH445:DK445)</f>
        <v>0</v>
      </c>
    </row>
    <row r="446" spans="111:116" x14ac:dyDescent="0.25">
      <c r="DG446" t="s">
        <v>99</v>
      </c>
      <c r="DH446" s="9">
        <f>SUMIF($C$10:$BX$10,DG446,$C$9:$BX$9)</f>
        <v>0</v>
      </c>
      <c r="DI446" s="9">
        <f>SUMIF($C$12:$BX$12,DG446,$C$11:$BX$11)</f>
        <v>0</v>
      </c>
      <c r="DJ446" s="9">
        <f>SUMIF($C$21:$BX$21,DG446,$C$20:$BX$20)</f>
        <v>0</v>
      </c>
      <c r="DK446" s="9">
        <f>SUMIF($C$29:$BX$29,DG446,$C$28:$BX$28)</f>
        <v>0</v>
      </c>
      <c r="DL446" s="10">
        <f>SUM(DH446:DK446)</f>
        <v>0</v>
      </c>
    </row>
    <row r="447" spans="111:116" x14ac:dyDescent="0.25">
      <c r="DH447" s="9">
        <f>SUM(DH444:DH446)</f>
        <v>0</v>
      </c>
      <c r="DI447" s="9">
        <f>SUM(DI444:DI446)</f>
        <v>0</v>
      </c>
      <c r="DJ447" s="9">
        <f t="shared" ref="DJ447:DK447" si="34">SUM(DJ444:DJ446)</f>
        <v>0</v>
      </c>
      <c r="DK447" s="9">
        <f t="shared" si="34"/>
        <v>0</v>
      </c>
      <c r="DL447" s="10">
        <f>SUM(DH447:DK447)</f>
        <v>0</v>
      </c>
    </row>
    <row r="455" spans="111:111" x14ac:dyDescent="0.25">
      <c r="DG455" t="s">
        <v>100</v>
      </c>
    </row>
    <row r="456" spans="111:111" x14ac:dyDescent="0.25">
      <c r="DG456" s="38" t="s">
        <v>101</v>
      </c>
    </row>
    <row r="457" spans="111:111" x14ac:dyDescent="0.25">
      <c r="DG457" t="s">
        <v>102</v>
      </c>
    </row>
    <row r="459" spans="111:111" x14ac:dyDescent="0.25">
      <c r="DG459" t="s">
        <v>103</v>
      </c>
    </row>
    <row r="460" spans="111:111" x14ac:dyDescent="0.25">
      <c r="DG460" t="s">
        <v>104</v>
      </c>
    </row>
    <row r="683" spans="2:2" x14ac:dyDescent="0.25">
      <c r="B683"/>
    </row>
    <row r="684" spans="2:2" x14ac:dyDescent="0.25">
      <c r="B684" t="s">
        <v>46</v>
      </c>
    </row>
    <row r="685" spans="2:2" x14ac:dyDescent="0.25">
      <c r="B685" s="15" t="s">
        <v>47</v>
      </c>
    </row>
    <row r="686" spans="2:2" x14ac:dyDescent="0.25">
      <c r="B686" s="13" t="s">
        <v>105</v>
      </c>
    </row>
    <row r="687" spans="2:2" x14ac:dyDescent="0.25">
      <c r="B687" s="69" t="s">
        <v>106</v>
      </c>
    </row>
  </sheetData>
  <sheetProtection algorithmName="SHA-512" hashValue="zPBMfWgmPlmakhZ0DGh0zH4QfiEAzQFehZKwpi4nOEZihBFXliacbs8aAUuCHGqRSMoYrQgDzqnc4SVIKCtUKA==" saltValue="jwNobYgNf25KCa9vux8r1w==" spinCount="100000" sheet="1" selectLockedCells="1"/>
  <mergeCells count="915">
    <mergeCell ref="S1:T2"/>
    <mergeCell ref="A1:A2"/>
    <mergeCell ref="Q1:R1"/>
    <mergeCell ref="AE1:AF1"/>
    <mergeCell ref="AU1:AV1"/>
    <mergeCell ref="BK1:BL1"/>
    <mergeCell ref="BU14:BV14"/>
    <mergeCell ref="BU15:BV15"/>
    <mergeCell ref="BU18:BV18"/>
    <mergeCell ref="BU19:BV19"/>
    <mergeCell ref="BU5:BV5"/>
    <mergeCell ref="BU6:BV6"/>
    <mergeCell ref="BU7:BV7"/>
    <mergeCell ref="BU8:BV8"/>
    <mergeCell ref="BS10:BT10"/>
    <mergeCell ref="BS11:BT11"/>
    <mergeCell ref="BS12:BT12"/>
    <mergeCell ref="BS13:BT13"/>
    <mergeCell ref="BS14:BT14"/>
    <mergeCell ref="BS15:BT15"/>
    <mergeCell ref="BS18:BT18"/>
    <mergeCell ref="BS19:BT19"/>
    <mergeCell ref="BU9:BV9"/>
    <mergeCell ref="BU10:BV10"/>
    <mergeCell ref="BU11:BV11"/>
    <mergeCell ref="BU23:BV23"/>
    <mergeCell ref="BU24:BV24"/>
    <mergeCell ref="BK30:BL30"/>
    <mergeCell ref="BI25:BJ25"/>
    <mergeCell ref="BI26:BJ26"/>
    <mergeCell ref="BI27:BJ27"/>
    <mergeCell ref="BI28:BJ28"/>
    <mergeCell ref="BI29:BJ29"/>
    <mergeCell ref="BI30:BJ30"/>
    <mergeCell ref="BO23:BP23"/>
    <mergeCell ref="BS23:BT23"/>
    <mergeCell ref="BS24:BT24"/>
    <mergeCell ref="BQ23:BR23"/>
    <mergeCell ref="BK23:BL23"/>
    <mergeCell ref="D35:E39"/>
    <mergeCell ref="BU25:BV25"/>
    <mergeCell ref="BU26:BV26"/>
    <mergeCell ref="BU27:BV27"/>
    <mergeCell ref="BU28:BV28"/>
    <mergeCell ref="BU29:BV29"/>
    <mergeCell ref="BU30:BV30"/>
    <mergeCell ref="BC30:BD30"/>
    <mergeCell ref="BE30:BF30"/>
    <mergeCell ref="BG30:BH30"/>
    <mergeCell ref="AY30:AZ30"/>
    <mergeCell ref="Q30:R30"/>
    <mergeCell ref="S30:T30"/>
    <mergeCell ref="U30:V30"/>
    <mergeCell ref="W30:X30"/>
    <mergeCell ref="Y30:Z30"/>
    <mergeCell ref="AA30:AB30"/>
    <mergeCell ref="AC30:AD30"/>
    <mergeCell ref="AE30:AF30"/>
    <mergeCell ref="AG30:AH30"/>
    <mergeCell ref="AI30:AJ30"/>
    <mergeCell ref="AK30:AL30"/>
    <mergeCell ref="AM30:AN30"/>
    <mergeCell ref="AO30:AP30"/>
    <mergeCell ref="BO13:BP13"/>
    <mergeCell ref="BO14:BP14"/>
    <mergeCell ref="BO15:BP15"/>
    <mergeCell ref="BO18:BP18"/>
    <mergeCell ref="BO19:BP19"/>
    <mergeCell ref="BQ20:BR20"/>
    <mergeCell ref="BU12:BV12"/>
    <mergeCell ref="BU13:BV13"/>
    <mergeCell ref="BQ12:BR12"/>
    <mergeCell ref="BQ13:BR13"/>
    <mergeCell ref="BQ14:BR14"/>
    <mergeCell ref="BQ15:BR15"/>
    <mergeCell ref="BQ18:BR18"/>
    <mergeCell ref="BQ19:BR19"/>
    <mergeCell ref="BS20:BT20"/>
    <mergeCell ref="BU20:BV20"/>
    <mergeCell ref="BO20:BP20"/>
    <mergeCell ref="BM14:BN14"/>
    <mergeCell ref="BM15:BN15"/>
    <mergeCell ref="BM18:BN18"/>
    <mergeCell ref="BO24:BP24"/>
    <mergeCell ref="BO25:BP25"/>
    <mergeCell ref="BO26:BP26"/>
    <mergeCell ref="BO27:BP27"/>
    <mergeCell ref="BM20:BN20"/>
    <mergeCell ref="BM21:BN21"/>
    <mergeCell ref="BM23:BN23"/>
    <mergeCell ref="BM24:BN24"/>
    <mergeCell ref="BM25:BN25"/>
    <mergeCell ref="BM26:BN26"/>
    <mergeCell ref="BM27:BN27"/>
    <mergeCell ref="BO21:BP21"/>
    <mergeCell ref="BK5:BL5"/>
    <mergeCell ref="BK6:BL6"/>
    <mergeCell ref="BK7:BL7"/>
    <mergeCell ref="BK8:BL8"/>
    <mergeCell ref="BK9:BL9"/>
    <mergeCell ref="BK10:BL10"/>
    <mergeCell ref="BK11:BL11"/>
    <mergeCell ref="BK12:BL12"/>
    <mergeCell ref="BK13:BL13"/>
    <mergeCell ref="BQ4:BR4"/>
    <mergeCell ref="BS4:BT4"/>
    <mergeCell ref="BU4:BV4"/>
    <mergeCell ref="BI5:BJ5"/>
    <mergeCell ref="BI6:BJ6"/>
    <mergeCell ref="BI7:BJ7"/>
    <mergeCell ref="BI8:BJ8"/>
    <mergeCell ref="BM5:BN5"/>
    <mergeCell ref="BM6:BN6"/>
    <mergeCell ref="BM7:BN7"/>
    <mergeCell ref="BM8:BN8"/>
    <mergeCell ref="BO5:BP5"/>
    <mergeCell ref="BO6:BP6"/>
    <mergeCell ref="BO7:BP7"/>
    <mergeCell ref="BO8:BP8"/>
    <mergeCell ref="BQ5:BR5"/>
    <mergeCell ref="BQ6:BR6"/>
    <mergeCell ref="BQ7:BR7"/>
    <mergeCell ref="BQ8:BR8"/>
    <mergeCell ref="BS5:BT5"/>
    <mergeCell ref="BS6:BT6"/>
    <mergeCell ref="BS7:BT7"/>
    <mergeCell ref="BM4:BN4"/>
    <mergeCell ref="BO4:BP4"/>
    <mergeCell ref="L40:N40"/>
    <mergeCell ref="L41:N41"/>
    <mergeCell ref="BI4:BJ4"/>
    <mergeCell ref="BK4:BL4"/>
    <mergeCell ref="BI9:BJ9"/>
    <mergeCell ref="BI10:BJ10"/>
    <mergeCell ref="BI11:BJ11"/>
    <mergeCell ref="BI12:BJ12"/>
    <mergeCell ref="BI13:BJ13"/>
    <mergeCell ref="BI14:BJ14"/>
    <mergeCell ref="BI15:BJ15"/>
    <mergeCell ref="BI18:BJ18"/>
    <mergeCell ref="BI19:BJ19"/>
    <mergeCell ref="BI20:BJ20"/>
    <mergeCell ref="BI21:BJ21"/>
    <mergeCell ref="BI23:BJ23"/>
    <mergeCell ref="BI24:BJ24"/>
    <mergeCell ref="BE11:BF11"/>
    <mergeCell ref="BG11:BH11"/>
    <mergeCell ref="S11:T11"/>
    <mergeCell ref="U11:V11"/>
    <mergeCell ref="W11:X11"/>
    <mergeCell ref="Y11:Z11"/>
    <mergeCell ref="BK15:BL15"/>
    <mergeCell ref="BW11:BX11"/>
    <mergeCell ref="AI11:AJ11"/>
    <mergeCell ref="AK11:AL11"/>
    <mergeCell ref="AM11:AN11"/>
    <mergeCell ref="AO11:AP11"/>
    <mergeCell ref="AQ11:AR11"/>
    <mergeCell ref="AS11:AT11"/>
    <mergeCell ref="AU11:AV11"/>
    <mergeCell ref="AW11:AX11"/>
    <mergeCell ref="AY11:AZ11"/>
    <mergeCell ref="BO11:BP11"/>
    <mergeCell ref="BQ11:BR11"/>
    <mergeCell ref="BM11:BN11"/>
    <mergeCell ref="AA11:AB11"/>
    <mergeCell ref="AC11:AD11"/>
    <mergeCell ref="AE11:AF11"/>
    <mergeCell ref="AG11:AH11"/>
    <mergeCell ref="BG8:BH8"/>
    <mergeCell ref="AS8:AT8"/>
    <mergeCell ref="AU8:AV8"/>
    <mergeCell ref="AW8:AX8"/>
    <mergeCell ref="AY8:AZ8"/>
    <mergeCell ref="AI9:AJ9"/>
    <mergeCell ref="AK9:AL9"/>
    <mergeCell ref="AM9:AN9"/>
    <mergeCell ref="AO9:AP9"/>
    <mergeCell ref="AQ9:AR9"/>
    <mergeCell ref="AE8:AF8"/>
    <mergeCell ref="AG8:AH8"/>
    <mergeCell ref="AC8:AD8"/>
    <mergeCell ref="BG10:BH10"/>
    <mergeCell ref="BA11:BB11"/>
    <mergeCell ref="BC11:BD11"/>
    <mergeCell ref="AI10:AJ10"/>
    <mergeCell ref="AK10:AL10"/>
    <mergeCell ref="AM10:AN10"/>
    <mergeCell ref="AO10:AP10"/>
    <mergeCell ref="BW8:BX8"/>
    <mergeCell ref="BG9:BH9"/>
    <mergeCell ref="BW9:BX9"/>
    <mergeCell ref="BA9:BB9"/>
    <mergeCell ref="BC9:BD9"/>
    <mergeCell ref="BE9:BF9"/>
    <mergeCell ref="BG7:BH7"/>
    <mergeCell ref="BW7:BX7"/>
    <mergeCell ref="BA7:BB7"/>
    <mergeCell ref="BC7:BD7"/>
    <mergeCell ref="BE7:BF7"/>
    <mergeCell ref="BA8:BB8"/>
    <mergeCell ref="BC8:BD8"/>
    <mergeCell ref="BE8:BF8"/>
    <mergeCell ref="BM9:BN9"/>
    <mergeCell ref="BO9:BP9"/>
    <mergeCell ref="BQ9:BR9"/>
    <mergeCell ref="BS8:BT8"/>
    <mergeCell ref="BS9:BT9"/>
    <mergeCell ref="AS7:AT7"/>
    <mergeCell ref="AU7:AV7"/>
    <mergeCell ref="AW7:AX7"/>
    <mergeCell ref="AY7:AZ7"/>
    <mergeCell ref="AS9:AT9"/>
    <mergeCell ref="AU9:AV9"/>
    <mergeCell ref="AW9:AX9"/>
    <mergeCell ref="AY9:AZ9"/>
    <mergeCell ref="AI7:AJ7"/>
    <mergeCell ref="AK7:AL7"/>
    <mergeCell ref="AM7:AN7"/>
    <mergeCell ref="AO7:AP7"/>
    <mergeCell ref="AQ7:AR7"/>
    <mergeCell ref="AI8:AJ8"/>
    <mergeCell ref="AK8:AL8"/>
    <mergeCell ref="AM8:AN8"/>
    <mergeCell ref="AO8:AP8"/>
    <mergeCell ref="AQ8:AR8"/>
    <mergeCell ref="W9:X9"/>
    <mergeCell ref="Y9:Z9"/>
    <mergeCell ref="AA9:AB9"/>
    <mergeCell ref="AC9:AD9"/>
    <mergeCell ref="AE7:AF7"/>
    <mergeCell ref="AG7:AH7"/>
    <mergeCell ref="AE9:AF9"/>
    <mergeCell ref="AG9:AH9"/>
    <mergeCell ref="Q7:R7"/>
    <mergeCell ref="S7:T7"/>
    <mergeCell ref="U7:V7"/>
    <mergeCell ref="W7:X7"/>
    <mergeCell ref="Y7:Z7"/>
    <mergeCell ref="AA7:AB7"/>
    <mergeCell ref="AC7:AD7"/>
    <mergeCell ref="Q8:R8"/>
    <mergeCell ref="S8:T8"/>
    <mergeCell ref="U8:V8"/>
    <mergeCell ref="W8:X8"/>
    <mergeCell ref="Y8:Z8"/>
    <mergeCell ref="AA8:AB8"/>
    <mergeCell ref="BW30:BX30"/>
    <mergeCell ref="BA28:BB28"/>
    <mergeCell ref="BC28:BD28"/>
    <mergeCell ref="BE28:BF28"/>
    <mergeCell ref="BG28:BH28"/>
    <mergeCell ref="BW28:BX28"/>
    <mergeCell ref="BA30:BB30"/>
    <mergeCell ref="BM28:BN28"/>
    <mergeCell ref="BM29:BN29"/>
    <mergeCell ref="BM30:BN30"/>
    <mergeCell ref="BO28:BP28"/>
    <mergeCell ref="BO29:BP29"/>
    <mergeCell ref="BO30:BP30"/>
    <mergeCell ref="BQ28:BR28"/>
    <mergeCell ref="BQ29:BR29"/>
    <mergeCell ref="BQ30:BR30"/>
    <mergeCell ref="BS28:BT28"/>
    <mergeCell ref="BS29:BT29"/>
    <mergeCell ref="BS30:BT30"/>
    <mergeCell ref="BK28:BL28"/>
    <mergeCell ref="BK29:BL29"/>
    <mergeCell ref="BE29:BF29"/>
    <mergeCell ref="BG29:BH29"/>
    <mergeCell ref="BW29:BX29"/>
    <mergeCell ref="AQ30:AR30"/>
    <mergeCell ref="AS30:AT30"/>
    <mergeCell ref="AU30:AV30"/>
    <mergeCell ref="AW30:AX30"/>
    <mergeCell ref="AY28:AZ28"/>
    <mergeCell ref="Q28:R28"/>
    <mergeCell ref="S28:T28"/>
    <mergeCell ref="U28:V28"/>
    <mergeCell ref="W28:X28"/>
    <mergeCell ref="Y28:Z28"/>
    <mergeCell ref="AA28:AB28"/>
    <mergeCell ref="AC28:AD28"/>
    <mergeCell ref="AE28:AF28"/>
    <mergeCell ref="AG28:AH28"/>
    <mergeCell ref="AI28:AJ28"/>
    <mergeCell ref="AK28:AL28"/>
    <mergeCell ref="AM28:AN28"/>
    <mergeCell ref="AO28:AP28"/>
    <mergeCell ref="AQ28:AR28"/>
    <mergeCell ref="AS28:AT28"/>
    <mergeCell ref="AU28:AV28"/>
    <mergeCell ref="AW28:AX28"/>
    <mergeCell ref="AA29:AB29"/>
    <mergeCell ref="AC29:AD29"/>
    <mergeCell ref="AC27:AD27"/>
    <mergeCell ref="AE27:AF27"/>
    <mergeCell ref="AG27:AH27"/>
    <mergeCell ref="AI27:AJ27"/>
    <mergeCell ref="AK27:AL27"/>
    <mergeCell ref="AM27:AN27"/>
    <mergeCell ref="AO27:AP27"/>
    <mergeCell ref="AQ27:AR27"/>
    <mergeCell ref="U26:V26"/>
    <mergeCell ref="AG26:AH26"/>
    <mergeCell ref="AI26:AJ26"/>
    <mergeCell ref="AK26:AL26"/>
    <mergeCell ref="AM26:AN26"/>
    <mergeCell ref="W26:X26"/>
    <mergeCell ref="Y26:Z26"/>
    <mergeCell ref="AA26:AB26"/>
    <mergeCell ref="AC26:AD26"/>
    <mergeCell ref="AE26:AF26"/>
    <mergeCell ref="AO25:AP25"/>
    <mergeCell ref="BW27:BX27"/>
    <mergeCell ref="BK24:BL24"/>
    <mergeCell ref="BK25:BL25"/>
    <mergeCell ref="BK26:BL26"/>
    <mergeCell ref="BK27:BL27"/>
    <mergeCell ref="BS25:BT25"/>
    <mergeCell ref="BS26:BT26"/>
    <mergeCell ref="BS27:BT27"/>
    <mergeCell ref="BQ24:BR24"/>
    <mergeCell ref="BQ25:BR25"/>
    <mergeCell ref="BQ26:BR26"/>
    <mergeCell ref="BQ27:BR27"/>
    <mergeCell ref="BW25:BX25"/>
    <mergeCell ref="BW26:BX26"/>
    <mergeCell ref="BW24:BX24"/>
    <mergeCell ref="AO26:AP26"/>
    <mergeCell ref="AQ26:AR26"/>
    <mergeCell ref="AW15:AX15"/>
    <mergeCell ref="AY15:AZ15"/>
    <mergeCell ref="BA15:BB15"/>
    <mergeCell ref="BC15:BD15"/>
    <mergeCell ref="BG15:BH15"/>
    <mergeCell ref="BW15:BX15"/>
    <mergeCell ref="BK14:BL14"/>
    <mergeCell ref="Q23:R23"/>
    <mergeCell ref="S23:T23"/>
    <mergeCell ref="U23:V23"/>
    <mergeCell ref="W23:X23"/>
    <mergeCell ref="Y23:Z23"/>
    <mergeCell ref="AA23:AB23"/>
    <mergeCell ref="AC23:AD23"/>
    <mergeCell ref="AE23:AF23"/>
    <mergeCell ref="AG23:AH23"/>
    <mergeCell ref="AU23:AV23"/>
    <mergeCell ref="AW23:AX23"/>
    <mergeCell ref="AY23:AZ23"/>
    <mergeCell ref="BA23:BB23"/>
    <mergeCell ref="BC23:BD23"/>
    <mergeCell ref="BE23:BF23"/>
    <mergeCell ref="BG23:BH23"/>
    <mergeCell ref="BW23:BX23"/>
    <mergeCell ref="AE15:AF15"/>
    <mergeCell ref="AG15:AH15"/>
    <mergeCell ref="AI15:AJ15"/>
    <mergeCell ref="AK15:AL15"/>
    <mergeCell ref="AM15:AN15"/>
    <mergeCell ref="AO15:AP15"/>
    <mergeCell ref="AQ15:AR15"/>
    <mergeCell ref="AS15:AT15"/>
    <mergeCell ref="AU15:AV15"/>
    <mergeCell ref="AM14:AN14"/>
    <mergeCell ref="AO14:AP14"/>
    <mergeCell ref="AQ14:AR14"/>
    <mergeCell ref="AS14:AT14"/>
    <mergeCell ref="AU14:AV14"/>
    <mergeCell ref="AW14:AX14"/>
    <mergeCell ref="AY14:AZ14"/>
    <mergeCell ref="BA14:BB14"/>
    <mergeCell ref="BC14:BD14"/>
    <mergeCell ref="AE29:AF29"/>
    <mergeCell ref="AG29:AH29"/>
    <mergeCell ref="AI29:AJ29"/>
    <mergeCell ref="AK29:AL29"/>
    <mergeCell ref="AM29:AN29"/>
    <mergeCell ref="AO29:AP29"/>
    <mergeCell ref="AQ29:AR29"/>
    <mergeCell ref="AS29:AT29"/>
    <mergeCell ref="AU29:AV29"/>
    <mergeCell ref="AW29:AX29"/>
    <mergeCell ref="W21:X21"/>
    <mergeCell ref="Y21:Z21"/>
    <mergeCell ref="AA21:AB21"/>
    <mergeCell ref="AC21:AD21"/>
    <mergeCell ref="AE21:AF21"/>
    <mergeCell ref="AG21:AH21"/>
    <mergeCell ref="AI21:AJ21"/>
    <mergeCell ref="I29:J29"/>
    <mergeCell ref="K29:L29"/>
    <mergeCell ref="M29:N29"/>
    <mergeCell ref="O29:P29"/>
    <mergeCell ref="Q29:R29"/>
    <mergeCell ref="S29:T29"/>
    <mergeCell ref="U29:V29"/>
    <mergeCell ref="W29:X29"/>
    <mergeCell ref="Y29:Z29"/>
    <mergeCell ref="W24:X24"/>
    <mergeCell ref="Y24:Z24"/>
    <mergeCell ref="AA24:AB24"/>
    <mergeCell ref="AC24:AD24"/>
    <mergeCell ref="AE24:AF24"/>
    <mergeCell ref="AG24:AH24"/>
    <mergeCell ref="AI24:AJ24"/>
    <mergeCell ref="AI23:AJ23"/>
    <mergeCell ref="AK23:AL23"/>
    <mergeCell ref="AM23:AN23"/>
    <mergeCell ref="AO23:AP23"/>
    <mergeCell ref="AQ23:AR23"/>
    <mergeCell ref="AS23:AT23"/>
    <mergeCell ref="BE21:BF21"/>
    <mergeCell ref="BG21:BH21"/>
    <mergeCell ref="W25:X25"/>
    <mergeCell ref="AS24:AT24"/>
    <mergeCell ref="AU24:AV24"/>
    <mergeCell ref="AW24:AX24"/>
    <mergeCell ref="AY24:AZ24"/>
    <mergeCell ref="BA24:BB24"/>
    <mergeCell ref="BC24:BD24"/>
    <mergeCell ref="BE24:BF24"/>
    <mergeCell ref="BG24:BH24"/>
    <mergeCell ref="AK24:AL24"/>
    <mergeCell ref="AM24:AN24"/>
    <mergeCell ref="AO24:AP24"/>
    <mergeCell ref="AQ24:AR24"/>
    <mergeCell ref="AI25:AJ25"/>
    <mergeCell ref="AK25:AL25"/>
    <mergeCell ref="AM25:AN25"/>
    <mergeCell ref="BW21:BX21"/>
    <mergeCell ref="BQ21:BR21"/>
    <mergeCell ref="AS21:AT21"/>
    <mergeCell ref="AU21:AV21"/>
    <mergeCell ref="AW21:AX21"/>
    <mergeCell ref="AY21:AZ21"/>
    <mergeCell ref="BA21:BB21"/>
    <mergeCell ref="BC21:BD21"/>
    <mergeCell ref="AK21:AL21"/>
    <mergeCell ref="AM21:AN21"/>
    <mergeCell ref="AO21:AP21"/>
    <mergeCell ref="AQ21:AR21"/>
    <mergeCell ref="BK21:BL21"/>
    <mergeCell ref="BS21:BT21"/>
    <mergeCell ref="BU21:BV21"/>
    <mergeCell ref="BG12:BH12"/>
    <mergeCell ref="BW12:BX12"/>
    <mergeCell ref="AK12:AL12"/>
    <mergeCell ref="AM12:AN12"/>
    <mergeCell ref="AO12:AP12"/>
    <mergeCell ref="AQ12:AR12"/>
    <mergeCell ref="AS12:AT12"/>
    <mergeCell ref="AU12:AV12"/>
    <mergeCell ref="AW12:AX12"/>
    <mergeCell ref="AY12:AZ12"/>
    <mergeCell ref="BA12:BB12"/>
    <mergeCell ref="BM12:BN12"/>
    <mergeCell ref="BO12:BP12"/>
    <mergeCell ref="BW20:BX20"/>
    <mergeCell ref="BG20:BH20"/>
    <mergeCell ref="BE18:BF18"/>
    <mergeCell ref="BG18:BH18"/>
    <mergeCell ref="BW18:BX18"/>
    <mergeCell ref="BA19:BB19"/>
    <mergeCell ref="BC19:BD19"/>
    <mergeCell ref="BE19:BF19"/>
    <mergeCell ref="BC13:BD13"/>
    <mergeCell ref="BG19:BH19"/>
    <mergeCell ref="BW19:BX19"/>
    <mergeCell ref="BA20:BB20"/>
    <mergeCell ref="BC20:BD20"/>
    <mergeCell ref="BE20:BF20"/>
    <mergeCell ref="BM19:BN19"/>
    <mergeCell ref="BG13:BH13"/>
    <mergeCell ref="BW13:BX13"/>
    <mergeCell ref="BE14:BF14"/>
    <mergeCell ref="BG14:BH14"/>
    <mergeCell ref="BW14:BX14"/>
    <mergeCell ref="BK18:BL18"/>
    <mergeCell ref="BK19:BL19"/>
    <mergeCell ref="BK20:BL20"/>
    <mergeCell ref="BM13:BN13"/>
    <mergeCell ref="AG10:AH10"/>
    <mergeCell ref="AI12:AJ12"/>
    <mergeCell ref="BE15:BF15"/>
    <mergeCell ref="BC12:BD12"/>
    <mergeCell ref="BE12:BF12"/>
    <mergeCell ref="Y13:Z13"/>
    <mergeCell ref="AA13:AB13"/>
    <mergeCell ref="AC13:AD13"/>
    <mergeCell ref="AE13:AF13"/>
    <mergeCell ref="AG13:AH13"/>
    <mergeCell ref="AI13:AJ13"/>
    <mergeCell ref="AK13:AL13"/>
    <mergeCell ref="AM13:AN13"/>
    <mergeCell ref="AO13:AP13"/>
    <mergeCell ref="AQ13:AR13"/>
    <mergeCell ref="AS13:AT13"/>
    <mergeCell ref="AU13:AV13"/>
    <mergeCell ref="AW13:AX13"/>
    <mergeCell ref="AY13:AZ13"/>
    <mergeCell ref="BA13:BB13"/>
    <mergeCell ref="BE13:BF13"/>
    <mergeCell ref="Y14:Z14"/>
    <mergeCell ref="AA14:AB14"/>
    <mergeCell ref="AC14:AD14"/>
    <mergeCell ref="AQ10:AR10"/>
    <mergeCell ref="AS10:AT10"/>
    <mergeCell ref="AU10:AV10"/>
    <mergeCell ref="AW10:AX10"/>
    <mergeCell ref="AY10:AZ10"/>
    <mergeCell ref="BA10:BB10"/>
    <mergeCell ref="BC10:BD10"/>
    <mergeCell ref="BE10:BF10"/>
    <mergeCell ref="BW10:BX10"/>
    <mergeCell ref="BO10:BP10"/>
    <mergeCell ref="BQ10:BR10"/>
    <mergeCell ref="BM10:BN10"/>
    <mergeCell ref="AM20:AN20"/>
    <mergeCell ref="AO20:AP20"/>
    <mergeCell ref="AQ20:AR20"/>
    <mergeCell ref="AS20:AT20"/>
    <mergeCell ref="AU20:AV20"/>
    <mergeCell ref="AW20:AX20"/>
    <mergeCell ref="AY20:AZ20"/>
    <mergeCell ref="Q20:R20"/>
    <mergeCell ref="S20:T20"/>
    <mergeCell ref="U20:V20"/>
    <mergeCell ref="W20:X20"/>
    <mergeCell ref="Y20:Z20"/>
    <mergeCell ref="AA20:AB20"/>
    <mergeCell ref="AC20:AD20"/>
    <mergeCell ref="AE20:AF20"/>
    <mergeCell ref="AG20:AH20"/>
    <mergeCell ref="AG19:AH19"/>
    <mergeCell ref="Q12:R12"/>
    <mergeCell ref="Y12:Z12"/>
    <mergeCell ref="AA12:AB12"/>
    <mergeCell ref="AC12:AD12"/>
    <mergeCell ref="AE12:AF12"/>
    <mergeCell ref="AG12:AH12"/>
    <mergeCell ref="AI20:AJ20"/>
    <mergeCell ref="AK20:AL20"/>
    <mergeCell ref="Q14:R14"/>
    <mergeCell ref="S14:T14"/>
    <mergeCell ref="U14:V14"/>
    <mergeCell ref="W14:X14"/>
    <mergeCell ref="AE14:AF14"/>
    <mergeCell ref="AG14:AH14"/>
    <mergeCell ref="AI14:AJ14"/>
    <mergeCell ref="AK14:AL14"/>
    <mergeCell ref="Q15:R15"/>
    <mergeCell ref="S15:T15"/>
    <mergeCell ref="U15:V15"/>
    <mergeCell ref="W15:X15"/>
    <mergeCell ref="Y15:Z15"/>
    <mergeCell ref="AA15:AB15"/>
    <mergeCell ref="AC15:AD15"/>
    <mergeCell ref="AI19:AJ19"/>
    <mergeCell ref="AK19:AL19"/>
    <mergeCell ref="AM19:AN19"/>
    <mergeCell ref="AO19:AP19"/>
    <mergeCell ref="AQ19:AR19"/>
    <mergeCell ref="AS19:AT19"/>
    <mergeCell ref="AU19:AV19"/>
    <mergeCell ref="AW19:AX19"/>
    <mergeCell ref="AY19:AZ19"/>
    <mergeCell ref="BC6:BD6"/>
    <mergeCell ref="BE6:BF6"/>
    <mergeCell ref="BG6:BH6"/>
    <mergeCell ref="BW6:BX6"/>
    <mergeCell ref="Q18:R18"/>
    <mergeCell ref="S18:T18"/>
    <mergeCell ref="U18:V18"/>
    <mergeCell ref="W18:X18"/>
    <mergeCell ref="Y18:Z18"/>
    <mergeCell ref="AA18:AB18"/>
    <mergeCell ref="AC18:AD18"/>
    <mergeCell ref="AE18:AF18"/>
    <mergeCell ref="AG18:AH18"/>
    <mergeCell ref="AI18:AJ18"/>
    <mergeCell ref="AK18:AL18"/>
    <mergeCell ref="AM18:AN18"/>
    <mergeCell ref="AO18:AP18"/>
    <mergeCell ref="AQ18:AR18"/>
    <mergeCell ref="AS18:AT18"/>
    <mergeCell ref="AU18:AV18"/>
    <mergeCell ref="AW18:AX18"/>
    <mergeCell ref="AY18:AZ18"/>
    <mergeCell ref="BA18:BB18"/>
    <mergeCell ref="BC18:BD18"/>
    <mergeCell ref="BA4:BB4"/>
    <mergeCell ref="BC4:BD4"/>
    <mergeCell ref="BE4:BF4"/>
    <mergeCell ref="BG4:BH4"/>
    <mergeCell ref="BW4:BX4"/>
    <mergeCell ref="Q6:R6"/>
    <mergeCell ref="S6:T6"/>
    <mergeCell ref="U6:V6"/>
    <mergeCell ref="W6:X6"/>
    <mergeCell ref="Y6:Z6"/>
    <mergeCell ref="AA6:AB6"/>
    <mergeCell ref="AC6:AD6"/>
    <mergeCell ref="AE6:AF6"/>
    <mergeCell ref="AG6:AH6"/>
    <mergeCell ref="AI6:AJ6"/>
    <mergeCell ref="AK6:AL6"/>
    <mergeCell ref="AM6:AN6"/>
    <mergeCell ref="AO6:AP6"/>
    <mergeCell ref="AQ6:AR6"/>
    <mergeCell ref="AS6:AT6"/>
    <mergeCell ref="AU6:AV6"/>
    <mergeCell ref="AW6:AX6"/>
    <mergeCell ref="AY6:AZ6"/>
    <mergeCell ref="BA6:BB6"/>
    <mergeCell ref="AI4:AJ4"/>
    <mergeCell ref="AK4:AL4"/>
    <mergeCell ref="AM4:AN4"/>
    <mergeCell ref="AO4:AP4"/>
    <mergeCell ref="AQ4:AR4"/>
    <mergeCell ref="AS4:AT4"/>
    <mergeCell ref="AU4:AV4"/>
    <mergeCell ref="AW4:AX4"/>
    <mergeCell ref="AY4:AZ4"/>
    <mergeCell ref="Q4:R4"/>
    <mergeCell ref="S4:T4"/>
    <mergeCell ref="U4:V4"/>
    <mergeCell ref="W4:X4"/>
    <mergeCell ref="Y4:Z4"/>
    <mergeCell ref="AA4:AB4"/>
    <mergeCell ref="AC4:AD4"/>
    <mergeCell ref="AE4:AF4"/>
    <mergeCell ref="AG4:AH4"/>
    <mergeCell ref="C4:D4"/>
    <mergeCell ref="C6:D6"/>
    <mergeCell ref="E6:F6"/>
    <mergeCell ref="G6:H6"/>
    <mergeCell ref="I6:J6"/>
    <mergeCell ref="K6:L6"/>
    <mergeCell ref="M6:N6"/>
    <mergeCell ref="O6:P6"/>
    <mergeCell ref="C21:D21"/>
    <mergeCell ref="E21:F21"/>
    <mergeCell ref="G21:H21"/>
    <mergeCell ref="I21:J21"/>
    <mergeCell ref="K21:L21"/>
    <mergeCell ref="M21:N21"/>
    <mergeCell ref="O21:P21"/>
    <mergeCell ref="K12:L12"/>
    <mergeCell ref="M12:N12"/>
    <mergeCell ref="K10:L10"/>
    <mergeCell ref="M10:N10"/>
    <mergeCell ref="K11:L11"/>
    <mergeCell ref="O11:P11"/>
    <mergeCell ref="M13:N13"/>
    <mergeCell ref="O13:P13"/>
    <mergeCell ref="C12:D12"/>
    <mergeCell ref="E12:F12"/>
    <mergeCell ref="G12:H12"/>
    <mergeCell ref="I12:J12"/>
    <mergeCell ref="C13:D13"/>
    <mergeCell ref="E13:F13"/>
    <mergeCell ref="G13:H13"/>
    <mergeCell ref="I13:J13"/>
    <mergeCell ref="K13:L13"/>
    <mergeCell ref="Q21:R21"/>
    <mergeCell ref="I19:J19"/>
    <mergeCell ref="E19:F19"/>
    <mergeCell ref="O18:P18"/>
    <mergeCell ref="O19:P19"/>
    <mergeCell ref="C14:D14"/>
    <mergeCell ref="E14:F14"/>
    <mergeCell ref="G14:H14"/>
    <mergeCell ref="I14:J14"/>
    <mergeCell ref="C15:D15"/>
    <mergeCell ref="E15:F15"/>
    <mergeCell ref="G15:H15"/>
    <mergeCell ref="Q13:R13"/>
    <mergeCell ref="Q19:R19"/>
    <mergeCell ref="I23:J23"/>
    <mergeCell ref="K23:L23"/>
    <mergeCell ref="G18:H18"/>
    <mergeCell ref="E23:F23"/>
    <mergeCell ref="I24:J24"/>
    <mergeCell ref="G20:H20"/>
    <mergeCell ref="I20:J20"/>
    <mergeCell ref="K20:L20"/>
    <mergeCell ref="C18:D18"/>
    <mergeCell ref="C20:D20"/>
    <mergeCell ref="I18:J18"/>
    <mergeCell ref="C5:D5"/>
    <mergeCell ref="C7:D7"/>
    <mergeCell ref="E30:F30"/>
    <mergeCell ref="M20:N20"/>
    <mergeCell ref="M19:N19"/>
    <mergeCell ref="K19:L19"/>
    <mergeCell ref="G30:H30"/>
    <mergeCell ref="E28:F28"/>
    <mergeCell ref="G28:H28"/>
    <mergeCell ref="E27:F27"/>
    <mergeCell ref="G27:H27"/>
    <mergeCell ref="I27:J27"/>
    <mergeCell ref="K27:L27"/>
    <mergeCell ref="M27:N27"/>
    <mergeCell ref="E20:F20"/>
    <mergeCell ref="I30:J30"/>
    <mergeCell ref="G24:H24"/>
    <mergeCell ref="C19:D19"/>
    <mergeCell ref="G23:H23"/>
    <mergeCell ref="E18:F18"/>
    <mergeCell ref="C24:D24"/>
    <mergeCell ref="E24:F24"/>
    <mergeCell ref="C23:D23"/>
    <mergeCell ref="G19:H19"/>
    <mergeCell ref="G11:H11"/>
    <mergeCell ref="C8:D8"/>
    <mergeCell ref="C9:D9"/>
    <mergeCell ref="C11:D11"/>
    <mergeCell ref="E11:F11"/>
    <mergeCell ref="C10:D10"/>
    <mergeCell ref="E10:F10"/>
    <mergeCell ref="G10:H10"/>
    <mergeCell ref="I10:J10"/>
    <mergeCell ref="I11:J11"/>
    <mergeCell ref="E4:F4"/>
    <mergeCell ref="E5:F5"/>
    <mergeCell ref="E7:F7"/>
    <mergeCell ref="E8:F8"/>
    <mergeCell ref="E9:F9"/>
    <mergeCell ref="K4:L4"/>
    <mergeCell ref="K5:L5"/>
    <mergeCell ref="K7:L7"/>
    <mergeCell ref="K8:L8"/>
    <mergeCell ref="K9:L9"/>
    <mergeCell ref="G4:H4"/>
    <mergeCell ref="G5:H5"/>
    <mergeCell ref="G7:H7"/>
    <mergeCell ref="G8:H8"/>
    <mergeCell ref="G9:H9"/>
    <mergeCell ref="I5:J5"/>
    <mergeCell ref="I4:J4"/>
    <mergeCell ref="I7:J7"/>
    <mergeCell ref="I8:J8"/>
    <mergeCell ref="O4:P4"/>
    <mergeCell ref="O5:P5"/>
    <mergeCell ref="O7:P7"/>
    <mergeCell ref="O8:P8"/>
    <mergeCell ref="M7:N7"/>
    <mergeCell ref="I9:J9"/>
    <mergeCell ref="M4:N4"/>
    <mergeCell ref="K18:L18"/>
    <mergeCell ref="M18:N18"/>
    <mergeCell ref="I15:J15"/>
    <mergeCell ref="K15:L15"/>
    <mergeCell ref="O9:P9"/>
    <mergeCell ref="K14:L14"/>
    <mergeCell ref="M14:N14"/>
    <mergeCell ref="O14:P14"/>
    <mergeCell ref="M9:N9"/>
    <mergeCell ref="M11:N11"/>
    <mergeCell ref="M15:N15"/>
    <mergeCell ref="O15:P15"/>
    <mergeCell ref="W12:X12"/>
    <mergeCell ref="S13:T13"/>
    <mergeCell ref="U13:V13"/>
    <mergeCell ref="W13:X13"/>
    <mergeCell ref="Q24:R24"/>
    <mergeCell ref="S24:T24"/>
    <mergeCell ref="U24:V24"/>
    <mergeCell ref="AC5:AD5"/>
    <mergeCell ref="AE5:AF5"/>
    <mergeCell ref="S19:T19"/>
    <mergeCell ref="U19:V19"/>
    <mergeCell ref="W19:X19"/>
    <mergeCell ref="Y19:Z19"/>
    <mergeCell ref="AA19:AB19"/>
    <mergeCell ref="AC19:AD19"/>
    <mergeCell ref="AE19:AF19"/>
    <mergeCell ref="Q10:R10"/>
    <mergeCell ref="S10:T10"/>
    <mergeCell ref="U10:V10"/>
    <mergeCell ref="W10:X10"/>
    <mergeCell ref="Y10:Z10"/>
    <mergeCell ref="AA10:AB10"/>
    <mergeCell ref="AC10:AD10"/>
    <mergeCell ref="AE10:AF10"/>
    <mergeCell ref="M24:N24"/>
    <mergeCell ref="O12:P12"/>
    <mergeCell ref="O10:P10"/>
    <mergeCell ref="O28:P28"/>
    <mergeCell ref="M8:N8"/>
    <mergeCell ref="M5:N5"/>
    <mergeCell ref="M23:N23"/>
    <mergeCell ref="S12:T12"/>
    <mergeCell ref="U12:V12"/>
    <mergeCell ref="Q25:R25"/>
    <mergeCell ref="S25:T25"/>
    <mergeCell ref="U25:V25"/>
    <mergeCell ref="O27:P27"/>
    <mergeCell ref="O25:P25"/>
    <mergeCell ref="S21:T21"/>
    <mergeCell ref="U21:V21"/>
    <mergeCell ref="S27:T27"/>
    <mergeCell ref="U27:V27"/>
    <mergeCell ref="Q9:R9"/>
    <mergeCell ref="S9:T9"/>
    <mergeCell ref="U9:V9"/>
    <mergeCell ref="Q11:R11"/>
    <mergeCell ref="O23:P23"/>
    <mergeCell ref="Q27:R27"/>
    <mergeCell ref="C1:F1"/>
    <mergeCell ref="H1:I1"/>
    <mergeCell ref="M1:N1"/>
    <mergeCell ref="K1:L1"/>
    <mergeCell ref="J36:N36"/>
    <mergeCell ref="F40:I40"/>
    <mergeCell ref="BW5:BX5"/>
    <mergeCell ref="J34:N34"/>
    <mergeCell ref="J32:N32"/>
    <mergeCell ref="AQ5:AR5"/>
    <mergeCell ref="AS5:AT5"/>
    <mergeCell ref="AU5:AV5"/>
    <mergeCell ref="AW5:AX5"/>
    <mergeCell ref="AY5:AZ5"/>
    <mergeCell ref="BA5:BB5"/>
    <mergeCell ref="BC5:BD5"/>
    <mergeCell ref="BE5:BF5"/>
    <mergeCell ref="BG5:BH5"/>
    <mergeCell ref="Y5:Z5"/>
    <mergeCell ref="AA5:AB5"/>
    <mergeCell ref="AW25:AX25"/>
    <mergeCell ref="AG5:AH5"/>
    <mergeCell ref="AI5:AJ5"/>
    <mergeCell ref="AK5:AL5"/>
    <mergeCell ref="F43:I43"/>
    <mergeCell ref="J37:N37"/>
    <mergeCell ref="J39:L39"/>
    <mergeCell ref="J40:K40"/>
    <mergeCell ref="J41:K41"/>
    <mergeCell ref="J38:K38"/>
    <mergeCell ref="C25:D25"/>
    <mergeCell ref="E25:F25"/>
    <mergeCell ref="G25:H25"/>
    <mergeCell ref="I25:J25"/>
    <mergeCell ref="K25:L25"/>
    <mergeCell ref="M25:N25"/>
    <mergeCell ref="I28:J28"/>
    <mergeCell ref="K28:L28"/>
    <mergeCell ref="M28:N28"/>
    <mergeCell ref="M30:N30"/>
    <mergeCell ref="K30:L30"/>
    <mergeCell ref="C30:D30"/>
    <mergeCell ref="C27:D27"/>
    <mergeCell ref="C28:D28"/>
    <mergeCell ref="L38:N38"/>
    <mergeCell ref="C29:D29"/>
    <mergeCell ref="E29:F29"/>
    <mergeCell ref="G29:H29"/>
    <mergeCell ref="C26:D26"/>
    <mergeCell ref="E26:F26"/>
    <mergeCell ref="G26:H26"/>
    <mergeCell ref="I26:J26"/>
    <mergeCell ref="K26:L26"/>
    <mergeCell ref="M26:N26"/>
    <mergeCell ref="O26:P26"/>
    <mergeCell ref="Q26:R26"/>
    <mergeCell ref="S26:T26"/>
    <mergeCell ref="M39:N39"/>
    <mergeCell ref="AW26:AX26"/>
    <mergeCell ref="AY26:AZ26"/>
    <mergeCell ref="BA26:BB26"/>
    <mergeCell ref="BC26:BD26"/>
    <mergeCell ref="BE26:BF26"/>
    <mergeCell ref="BG26:BH26"/>
    <mergeCell ref="AS26:AT26"/>
    <mergeCell ref="AU26:AV26"/>
    <mergeCell ref="O30:P30"/>
    <mergeCell ref="AY29:AZ29"/>
    <mergeCell ref="BA29:BB29"/>
    <mergeCell ref="BC29:BD29"/>
    <mergeCell ref="AS27:AT27"/>
    <mergeCell ref="AU27:AV27"/>
    <mergeCell ref="AW27:AX27"/>
    <mergeCell ref="AY27:AZ27"/>
    <mergeCell ref="BA27:BB27"/>
    <mergeCell ref="BC27:BD27"/>
    <mergeCell ref="BE27:BF27"/>
    <mergeCell ref="BG27:BH27"/>
    <mergeCell ref="W27:X27"/>
    <mergeCell ref="Y27:Z27"/>
    <mergeCell ref="AA27:AB27"/>
    <mergeCell ref="AM5:AN5"/>
    <mergeCell ref="AO5:AP5"/>
    <mergeCell ref="AY25:AZ25"/>
    <mergeCell ref="BA25:BB25"/>
    <mergeCell ref="BC25:BD25"/>
    <mergeCell ref="BE25:BF25"/>
    <mergeCell ref="BG25:BH25"/>
    <mergeCell ref="Y25:Z25"/>
    <mergeCell ref="B2:D2"/>
    <mergeCell ref="E2:F2"/>
    <mergeCell ref="AQ25:AR25"/>
    <mergeCell ref="AS25:AT25"/>
    <mergeCell ref="AU25:AV25"/>
    <mergeCell ref="AA25:AB25"/>
    <mergeCell ref="AC25:AD25"/>
    <mergeCell ref="AE25:AF25"/>
    <mergeCell ref="AG25:AH25"/>
    <mergeCell ref="Q5:R5"/>
    <mergeCell ref="S5:T5"/>
    <mergeCell ref="U5:V5"/>
    <mergeCell ref="W5:X5"/>
    <mergeCell ref="O20:P20"/>
    <mergeCell ref="O24:P24"/>
    <mergeCell ref="K24:L24"/>
  </mergeCells>
  <dataValidations xWindow="454" yWindow="508" count="23">
    <dataValidation allowBlank="1" showInputMessage="1" showErrorMessage="1" prompt="Enter Personal Vehicle mileage" sqref="BW16 G16 O16 M16 K16 I16 C16 Q16 S16 U16 W16 Y16 AI16 AS16 AA16 AK16 AU16 AC16 AM16 AE16 AO16 AG16 AQ16 AW16 AY16 BA16 BC16 BE16 BG16 E16 BI16 BK16 BM16 BO16 BQ16 BS16 BU16" xr:uid="{00000000-0002-0000-0000-000000000000}"/>
    <dataValidation allowBlank="1" showInputMessage="1" showErrorMessage="1" prompt="Enter vicinity mileage" sqref="BW17 G17 I17 K17 M17 O17 C17 Q17 S17 U17 W17 Y17 AI17 AS17 AA17 AK17 AU17 AC17 AM17 AE17 AO17 AG17 AQ17 AW17 AY17 BA17 BC17 BE17 BG17 E17 BI17 BK17 BM17 BO17 BQ17 BS17 BU17" xr:uid="{00000000-0002-0000-0000-000001000000}"/>
    <dataValidation type="decimal" operator="greaterThan" allowBlank="1" showInputMessage="1" showErrorMessage="1" promptTitle="ENTER FULL M &amp; I AMOUNT" prompt="Enter full amount of Meals and Incidentals Rate." sqref="C22 BW22 G22 I22 K22 M22 O22 Q22 S22 U22 W22 Y22 AA22 AC22 AE22 AG22 AI22 AK22 AM22 AO22 AQ22 AS22 AU22 AW22 AY22 BA22 BC22 BE22 BG22 E22 BI22 BK22 BM22 BO22 BQ22 BS22 BU22" xr:uid="{00000000-0002-0000-0000-000002000000}">
      <formula1>0.01</formula1>
    </dataValidation>
    <dataValidation type="list" showInputMessage="1" showErrorMessage="1" prompt="If student or non-employee, Is Traveler a U. S. Citizen?" sqref="H2:I3" xr:uid="{00000000-0002-0000-0000-000003000000}">
      <formula1>#REF!</formula1>
    </dataValidation>
    <dataValidation allowBlank="1" showInputMessage="1" showErrorMessage="1" prompt="ENTER ENTERPRISE RENTAL DIRECT BILLED TO ETSU AMOUNT" sqref="C13 G13 I13 K13 M13 O13 Q13 S13 U13 W13 Y13 AA13 AC13 AE13 AG13 AI13 AK13 AM13 AO13 AQ13 AS13 AU13 AW13 AY13 BA13 BC13 BE13 BG13 BW13 E13 BI13 BK13 BM13 BO13 BQ13 BS13 BU13" xr:uid="{00000000-0002-0000-0000-000004000000}"/>
    <dataValidation allowBlank="1" showInputMessage="1" showErrorMessage="1" prompt="ENTER LODGING NIGHTLY RATE" sqref="C18:E18 G18:BX18" xr:uid="{00000000-0002-0000-0000-000005000000}"/>
    <dataValidation allowBlank="1" showInputMessage="1" showErrorMessage="1" prompt="ENTER LODGING TAXES AMOUNT" sqref="C19:E19 G19:BX19" xr:uid="{00000000-0002-0000-0000-000006000000}"/>
    <dataValidation allowBlank="1" showInputMessage="1" showErrorMessage="1" promptTitle="ATTACH MEMO EXPLAINATION" prompt="If an amount is entered, please attach memo with claim regarding what the department deduction is for." sqref="B39" xr:uid="{00000000-0002-0000-0000-000007000000}"/>
    <dataValidation allowBlank="1" showInputMessage="1" showErrorMessage="1" prompt="ENTER AMOUNT" sqref="C28:E28 C24:E24 C26:E26 G28:BX28 G24:BX24 G26:BX26" xr:uid="{00000000-0002-0000-0000-000008000000}"/>
    <dataValidation allowBlank="1" showInputMessage="1" showErrorMessage="1" promptTitle="Enter Text Only" prompt="Enter description of miscellaneous travel expense_x000a__x000a_" sqref="C27:E27 G27:BX27" xr:uid="{00000000-0002-0000-0000-000009000000}"/>
    <dataValidation type="list" showInputMessage="1" showErrorMessage="1" prompt="If student or non-employee, Is Traveler a U. S. Citizen?" sqref="L38:N38" xr:uid="{00000000-0002-0000-0000-00000A000000}">
      <formula1>$DG$459:$DG$460</formula1>
    </dataValidation>
    <dataValidation type="list" allowBlank="1" showInputMessage="1" showErrorMessage="1" prompt="Select one_x000a__x000a_" sqref="C23:BX23 C25:BX25" xr:uid="{00000000-0002-0000-0000-00000B000000}">
      <formula1>$DG$455:$DG$457</formula1>
    </dataValidation>
    <dataValidation type="date" allowBlank="1" showInputMessage="1" showErrorMessage="1" prompt="ENTER DATE" sqref="C5:BX5" xr:uid="{00000000-0002-0000-0000-00000C000000}">
      <formula1>41640</formula1>
      <formula2>45658</formula2>
    </dataValidation>
    <dataValidation type="list" allowBlank="1" showInputMessage="1" showErrorMessage="1" error="PLEASE SELECT FROM THE DROPDOWN BOX" promptTitle="PICK TRAVEL DAY" prompt="Is this your first or last travel day, not first/last day or a personal day?" sqref="E6:BX6" xr:uid="{00000000-0002-0000-0000-00000D000000}">
      <formula1>$B$684:$B$686</formula1>
    </dataValidation>
    <dataValidation type="textLength" operator="greaterThan" allowBlank="1" showInputMessage="1" showErrorMessage="1" prompt="ENTER CITY AND STATE" sqref="C7:BX8" xr:uid="{00000000-0002-0000-0000-00000E000000}">
      <formula1>1</formula1>
    </dataValidation>
    <dataValidation allowBlank="1" showInputMessage="1" showErrorMessage="1" prompt="ENTER REGISTRATION AMOUNT" sqref="C9:BX9" xr:uid="{00000000-0002-0000-0000-00000F000000}"/>
    <dataValidation type="list" allowBlank="1" showInputMessage="1" prompt="SELECT PAYMENT METHOD" sqref="C29:BX29 C21:BX21" xr:uid="{00000000-0002-0000-0000-000010000000}">
      <formula1>$DG$445:$DG$446</formula1>
    </dataValidation>
    <dataValidation allowBlank="1" showInputMessage="1" showErrorMessage="1" prompt="ENTER AIRFARE AMOUNT" sqref="C11:BX11" xr:uid="{00000000-0002-0000-0000-000011000000}"/>
    <dataValidation allowBlank="1" showInputMessage="1" showErrorMessage="1" prompt="ENTER GAS RECEIPTS FOR RENTAL CAR" sqref="C14:BX14" xr:uid="{00000000-0002-0000-0000-000012000000}"/>
    <dataValidation allowBlank="1" showInputMessage="1" showErrorMessage="1" prompt="ENTER TRIP OPTIMIZER AMOUNT" sqref="C15:BX15" xr:uid="{00000000-0002-0000-0000-000013000000}"/>
    <dataValidation type="list" allowBlank="1" showInputMessage="1" prompt="SELECT PAYMENT METHOD" sqref="C12:BX12 C10:BX10" xr:uid="{00000000-0002-0000-0000-000014000000}">
      <formula1>$DG$444:$DG$446</formula1>
    </dataValidation>
    <dataValidation type="decimal" operator="greaterThan" allowBlank="1" showInputMessage="1" showErrorMessage="1" promptTitle="TRAVEL ADVANCE" prompt="Please enter amount of travel advance if one was received" sqref="E2:F2" xr:uid="{00000000-0002-0000-0000-000015000000}">
      <formula1>0.01</formula1>
    </dataValidation>
    <dataValidation type="list" allowBlank="1" showInputMessage="1" showErrorMessage="1" error="PLEASE SELECT FROM THE DROPDOWN BOX" promptTitle="PICK TRAVEL DAY" prompt="Is this your first or last travel day, not first/last day or a personal day?  Is this a COVID-19 reimbursement?_x000a_" sqref="C6:D6" xr:uid="{A6AC024A-A803-4222-AB04-83E063C1E29C}">
      <formula1>$B$684:$B$687</formula1>
    </dataValidation>
  </dataValidations>
  <pageMargins left="0.18" right="0.18" top="0.28999999999999998" bottom="0.28999999999999998" header="0.24" footer="0.18"/>
  <pageSetup scale="75" orientation="landscape" r:id="rId1"/>
  <headerFooter>
    <oddFooter>&amp;RPage &amp;P, printed on  &amp;D</oddFooter>
  </headerFooter>
  <colBreaks count="1" manualBreakCount="1">
    <brk id="28" min="3" max="4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Travel Claim V2022</vt:lpstr>
      <vt:lpstr>'Travel Claim V2022'!Print_Area</vt:lpstr>
      <vt:lpstr>'Travel Claim V2022'!Print_Titles</vt:lpstr>
    </vt:vector>
  </TitlesOfParts>
  <Manager/>
  <Company>ETSU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Wolfe, W Pat</cp:lastModifiedBy>
  <cp:revision/>
  <cp:lastPrinted>2022-03-07T21:10:24Z</cp:lastPrinted>
  <dcterms:created xsi:type="dcterms:W3CDTF">2007-10-02T04:02:22Z</dcterms:created>
  <dcterms:modified xsi:type="dcterms:W3CDTF">2023-01-20T16:14:41Z</dcterms:modified>
  <cp:category/>
  <cp:contentStatus/>
</cp:coreProperties>
</file>