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hysical Plant\Business Manager\COVID19\Classroom Capacities\Verified Capacities\"/>
    </mc:Choice>
  </mc:AlternateContent>
  <xr:revisionPtr revIDLastSave="0" documentId="13_ncr:1_{CD58BC3D-51EB-4632-9066-61BE9EDF36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112" i="1"/>
  <c r="D175" i="1"/>
  <c r="D299" i="1"/>
  <c r="D353" i="1"/>
  <c r="D412" i="1"/>
  <c r="D419" i="1"/>
  <c r="D322" i="1"/>
  <c r="D252" i="1" l="1"/>
  <c r="D403" i="1" l="1"/>
  <c r="D389" i="1"/>
  <c r="D382" i="1"/>
  <c r="D373" i="1"/>
  <c r="D368" i="1"/>
  <c r="D365" i="1"/>
  <c r="D358" i="1"/>
  <c r="D340" i="1"/>
  <c r="D330" i="1"/>
  <c r="D286" i="1"/>
  <c r="D270" i="1"/>
  <c r="D267" i="1"/>
  <c r="D260" i="1"/>
  <c r="D255" i="1"/>
  <c r="D224" i="1"/>
  <c r="D204" i="1"/>
  <c r="D162" i="1"/>
  <c r="D145" i="1"/>
  <c r="D126" i="1"/>
  <c r="D104" i="1"/>
  <c r="D86" i="1"/>
  <c r="D71" i="1"/>
  <c r="D55" i="1"/>
  <c r="D422" i="1" l="1"/>
</calcChain>
</file>

<file path=xl/sharedStrings.xml><?xml version="1.0" encoding="utf-8"?>
<sst xmlns="http://schemas.openxmlformats.org/spreadsheetml/2006/main" count="960" uniqueCount="727">
  <si>
    <t>Location Listing</t>
  </si>
  <si>
    <t>Key</t>
  </si>
  <si>
    <t>Location Name</t>
  </si>
  <si>
    <t>Location Formal Name</t>
  </si>
  <si>
    <t>Verified Max Capacity</t>
  </si>
  <si>
    <t>Verified Max Capacity including site verification</t>
  </si>
  <si>
    <t>A003 112</t>
  </si>
  <si>
    <t>Brown Hall Auditorium 112</t>
  </si>
  <si>
    <t>A003 161</t>
  </si>
  <si>
    <t>Brown Hall 161-Chemistry Lab</t>
  </si>
  <si>
    <t>Room numbers provided by the Registrar's list from 8/13/20</t>
  </si>
  <si>
    <t>A003 206</t>
  </si>
  <si>
    <t>Brown Hall 206</t>
  </si>
  <si>
    <t>A003 219</t>
  </si>
  <si>
    <t>Brown Hall 219-Stock Room</t>
  </si>
  <si>
    <t>Rooms that were departmentally requested</t>
  </si>
  <si>
    <t>A003 261</t>
  </si>
  <si>
    <t>Brown Hall 261</t>
  </si>
  <si>
    <t>A003 266</t>
  </si>
  <si>
    <t>Brown Hall 266</t>
  </si>
  <si>
    <t>Rooms that are being used by unknown users but have been verified by Facilities</t>
  </si>
  <si>
    <t>A003 312</t>
  </si>
  <si>
    <t>Brown Hall 312</t>
  </si>
  <si>
    <t>A003 333</t>
  </si>
  <si>
    <t>Brown Hall 333</t>
  </si>
  <si>
    <t>**</t>
  </si>
  <si>
    <t>Special Instructions to follow correct social distancing</t>
  </si>
  <si>
    <t>A003 348</t>
  </si>
  <si>
    <t>Brown Hall 348</t>
  </si>
  <si>
    <t>A003 364</t>
  </si>
  <si>
    <t>Brown Hall 364</t>
  </si>
  <si>
    <t>A003 418</t>
  </si>
  <si>
    <t>Brown Hall 418</t>
  </si>
  <si>
    <t>A003 434</t>
  </si>
  <si>
    <t>Brown Hall 434</t>
  </si>
  <si>
    <t>A003 476</t>
  </si>
  <si>
    <t>Brown Hall 476</t>
  </si>
  <si>
    <t>A003 483</t>
  </si>
  <si>
    <t>Brown Hall 483</t>
  </si>
  <si>
    <t>A005 017</t>
  </si>
  <si>
    <t>Mathes Band Library 017</t>
  </si>
  <si>
    <t>-</t>
  </si>
  <si>
    <t>A005 018A</t>
  </si>
  <si>
    <t>Mathes Hall 018A</t>
  </si>
  <si>
    <t>A005 018B</t>
  </si>
  <si>
    <t>Mathes Hall 018B</t>
  </si>
  <si>
    <t>A005 019</t>
  </si>
  <si>
    <t>Mathes Hall 019-Music Studio</t>
  </si>
  <si>
    <t>A005 021</t>
  </si>
  <si>
    <t>Mathes Percussion Studio 021</t>
  </si>
  <si>
    <t>A005 022</t>
  </si>
  <si>
    <t>Mathes Music Library 022</t>
  </si>
  <si>
    <t xml:space="preserve"> -</t>
  </si>
  <si>
    <t>A005 103</t>
  </si>
  <si>
    <t>Mathes Hall 103</t>
  </si>
  <si>
    <t>A005 105</t>
  </si>
  <si>
    <t>Mathes Hall 105-Music Lab</t>
  </si>
  <si>
    <t>A005 106</t>
  </si>
  <si>
    <t>Mathes Hall 106</t>
  </si>
  <si>
    <t>A005 107</t>
  </si>
  <si>
    <t>Mathes Hall 107-Music Auditorium</t>
  </si>
  <si>
    <t>A005 203</t>
  </si>
  <si>
    <t>Mathes Hall 203-Music Lab and Studio</t>
  </si>
  <si>
    <t>A005 306</t>
  </si>
  <si>
    <t>Mathes Practice Room 306</t>
  </si>
  <si>
    <t>A005 307</t>
  </si>
  <si>
    <t>Mathes Practice Room 307</t>
  </si>
  <si>
    <t>A005 309</t>
  </si>
  <si>
    <t>Mathes Practice Room 309</t>
  </si>
  <si>
    <t>A005 310</t>
  </si>
  <si>
    <t>Mathes Practice Room 310</t>
  </si>
  <si>
    <t>A005 311</t>
  </si>
  <si>
    <t>Mathes Practice Room 311</t>
  </si>
  <si>
    <t>A005 312</t>
  </si>
  <si>
    <t>Mathes Practice Room 312</t>
  </si>
  <si>
    <t>A005 313</t>
  </si>
  <si>
    <t>Mathes Practice Room 313</t>
  </si>
  <si>
    <t>A005 315</t>
  </si>
  <si>
    <t>Mathes Practice Room 315</t>
  </si>
  <si>
    <t>A005 316</t>
  </si>
  <si>
    <t>Mathes Practice Room 316</t>
  </si>
  <si>
    <t>A005 317</t>
  </si>
  <si>
    <t>Mathes Practice Room 317</t>
  </si>
  <si>
    <t>A005 318</t>
  </si>
  <si>
    <t>Mathes Practice Room 318</t>
  </si>
  <si>
    <t xml:space="preserve">A005 319 </t>
  </si>
  <si>
    <t>Mathes Practice Room 319</t>
  </si>
  <si>
    <t>A005 320</t>
  </si>
  <si>
    <t>Mathes Practice Room 320</t>
  </si>
  <si>
    <t>A005 321</t>
  </si>
  <si>
    <t>Mathes Practice Room 321</t>
  </si>
  <si>
    <t>A005 322</t>
  </si>
  <si>
    <t>Mathes Practice Room 322</t>
  </si>
  <si>
    <t>A005 323</t>
  </si>
  <si>
    <t>Mathes Practice Room 323</t>
  </si>
  <si>
    <t>A005 325</t>
  </si>
  <si>
    <t>Mathes Practice Room 325</t>
  </si>
  <si>
    <t>A006 006</t>
  </si>
  <si>
    <t>Ball Hall 006-Metals</t>
  </si>
  <si>
    <t>A006 011</t>
  </si>
  <si>
    <t>Ball Hall 011</t>
  </si>
  <si>
    <t>A006 127</t>
  </si>
  <si>
    <t xml:space="preserve">Ball Hall 127 </t>
  </si>
  <si>
    <t>A006 215</t>
  </si>
  <si>
    <t>Ball Hall 215</t>
  </si>
  <si>
    <t>A006 227</t>
  </si>
  <si>
    <t>Ball Hall 227</t>
  </si>
  <si>
    <t>Dept. handling - new capacity: 9</t>
  </si>
  <si>
    <t>A006 311</t>
  </si>
  <si>
    <t>Ball Hall 311</t>
  </si>
  <si>
    <t>A006 313</t>
  </si>
  <si>
    <t>Ball Hall 313</t>
  </si>
  <si>
    <t>A006 317</t>
  </si>
  <si>
    <t>Ball Hall 317-Printmaking</t>
  </si>
  <si>
    <t>A006 319</t>
  </si>
  <si>
    <t>Ball Hall 319</t>
  </si>
  <si>
    <t>A006 327</t>
  </si>
  <si>
    <t>Ball Hall 327</t>
  </si>
  <si>
    <t>A006 413</t>
  </si>
  <si>
    <t>Ball Hall 413</t>
  </si>
  <si>
    <t>A006 417</t>
  </si>
  <si>
    <t>Ball Hall 417</t>
  </si>
  <si>
    <t>A006 421</t>
  </si>
  <si>
    <t>Ball Hall 421</t>
  </si>
  <si>
    <t>A006 427</t>
  </si>
  <si>
    <t>Ball Hall 427</t>
  </si>
  <si>
    <t>Dept. handling 1 person at a time</t>
  </si>
  <si>
    <t>A007 132</t>
  </si>
  <si>
    <t>Mini-Dome  East Shooting Prep Room</t>
  </si>
  <si>
    <t>A007 134</t>
  </si>
  <si>
    <t>Mini-Dome  East 134</t>
  </si>
  <si>
    <t>A007 162</t>
  </si>
  <si>
    <t>Mini-Dome  East 162</t>
  </si>
  <si>
    <t>A007 219</t>
  </si>
  <si>
    <t>Mini-Dome  East 219</t>
  </si>
  <si>
    <t>A007 222</t>
  </si>
  <si>
    <t>Mini-Dome  East 222</t>
  </si>
  <si>
    <t>A007 227</t>
  </si>
  <si>
    <t>Mini-Dome  East 227</t>
  </si>
  <si>
    <t>A007</t>
  </si>
  <si>
    <t>Mini-Dome BAL-A</t>
  </si>
  <si>
    <t>Mini-Dome BAL-H</t>
  </si>
  <si>
    <t>Mini-Dome BAL-J</t>
  </si>
  <si>
    <t>Mini-Dome BAL-M</t>
  </si>
  <si>
    <t>Mini-Dome BAL-N</t>
  </si>
  <si>
    <t>A007 E325</t>
  </si>
  <si>
    <t>Mini-Dome  E325</t>
  </si>
  <si>
    <t>A007 E310</t>
  </si>
  <si>
    <t>Mini-Dome E310</t>
  </si>
  <si>
    <t>Currently used as Storage</t>
  </si>
  <si>
    <t>A008 103</t>
  </si>
  <si>
    <t>Warf-Pickel Hall 103</t>
  </si>
  <si>
    <t>A008 207</t>
  </si>
  <si>
    <t>Warf-Pickel Hall 207</t>
  </si>
  <si>
    <t>A008 311</t>
  </si>
  <si>
    <t>Warf-Pickel Hall 311</t>
  </si>
  <si>
    <t>A008 315</t>
  </si>
  <si>
    <t>Warf-Pickel Hall 315</t>
  </si>
  <si>
    <t>A008 323A</t>
  </si>
  <si>
    <t>Warf-Pickel Hall 323A-Classroom</t>
  </si>
  <si>
    <t>A008 403</t>
  </si>
  <si>
    <t>Warf-Pickel Hall 403</t>
  </si>
  <si>
    <t>A008 407</t>
  </si>
  <si>
    <t>Warf-Pickel Hall 405/407</t>
  </si>
  <si>
    <t>A008 415</t>
  </si>
  <si>
    <t>Warf-Pickel Hall 415</t>
  </si>
  <si>
    <t>A008 419</t>
  </si>
  <si>
    <t>Warf-Pickel Hall 419-Computer Lab</t>
  </si>
  <si>
    <t>A008 505</t>
  </si>
  <si>
    <t>Warf-Pickel Hall 505</t>
  </si>
  <si>
    <t>A008 515</t>
  </si>
  <si>
    <t>Warf-Pickel Hall 515</t>
  </si>
  <si>
    <t>A008 511</t>
  </si>
  <si>
    <t>Warf-Pickel Hall 511</t>
  </si>
  <si>
    <t>A009 002</t>
  </si>
  <si>
    <t>Brooks Gym 002-Trujillo Practice Court (Lower Gym)</t>
  </si>
  <si>
    <t>A009 108</t>
  </si>
  <si>
    <t>Brooks Gym 108- Weight Room</t>
  </si>
  <si>
    <t>A009 204</t>
  </si>
  <si>
    <t>Brooks Gym 204</t>
  </si>
  <si>
    <t>A009 211</t>
  </si>
  <si>
    <t>Brooks Gym 211</t>
  </si>
  <si>
    <t>A009 212</t>
  </si>
  <si>
    <t>Brooks Gym 212</t>
  </si>
  <si>
    <t>A009 306</t>
  </si>
  <si>
    <t>Brooks Gym 306</t>
  </si>
  <si>
    <t>A010 104</t>
  </si>
  <si>
    <t>Gilbreath Hall 104</t>
  </si>
  <si>
    <t>A010 105</t>
  </si>
  <si>
    <t>Gilbreath Hall 105</t>
  </si>
  <si>
    <t>A010 106</t>
  </si>
  <si>
    <t>Gilbreath Hall 106</t>
  </si>
  <si>
    <t>A010 115</t>
  </si>
  <si>
    <t>Gilbreath Hall 115</t>
  </si>
  <si>
    <t>A010 117</t>
  </si>
  <si>
    <t>Gilbreath Hall 117</t>
  </si>
  <si>
    <t>A010 118</t>
  </si>
  <si>
    <t>Gilbreath Hall Theatre 118</t>
  </si>
  <si>
    <t>A010 212</t>
  </si>
  <si>
    <t>Gilbreath Hall 212</t>
  </si>
  <si>
    <t>A010 304</t>
  </si>
  <si>
    <t>Gilbreath Hall 304</t>
  </si>
  <si>
    <t>A010 305</t>
  </si>
  <si>
    <t>Gilbreath Hall 305/306</t>
  </si>
  <si>
    <t>A010 205</t>
  </si>
  <si>
    <t>Gilbreath Hall 205</t>
  </si>
  <si>
    <t>A012 138</t>
  </si>
  <si>
    <t>Sam Wilson Hall 138</t>
  </si>
  <si>
    <t>A012 149D</t>
  </si>
  <si>
    <t>Sam Wilson Hall 149D</t>
  </si>
  <si>
    <t>A012 149F</t>
  </si>
  <si>
    <t>Sam Wilson Hall 149F</t>
  </si>
  <si>
    <t>A012 202A</t>
  </si>
  <si>
    <t>Sam Wilson Hall 202A</t>
  </si>
  <si>
    <t>A012 209</t>
  </si>
  <si>
    <t>Sam Wilson Hall 209</t>
  </si>
  <si>
    <t>A012 216</t>
  </si>
  <si>
    <t>Sam Wilson Hall 216</t>
  </si>
  <si>
    <t>A012 228</t>
  </si>
  <si>
    <t>Sam Wilson Hall 228</t>
  </si>
  <si>
    <t>A012 230</t>
  </si>
  <si>
    <t>Sam Wilson Hall 230</t>
  </si>
  <si>
    <t>A012 302</t>
  </si>
  <si>
    <t>Sam Wilson Hall 302</t>
  </si>
  <si>
    <t>A012 315</t>
  </si>
  <si>
    <t>Sam Wilson Hall 315</t>
  </si>
  <si>
    <t>A012 329</t>
  </si>
  <si>
    <t>Sam Wilson Hall 329</t>
  </si>
  <si>
    <t>A012 334</t>
  </si>
  <si>
    <t>Sam Wilson Hall 334</t>
  </si>
  <si>
    <t>A012 343</t>
  </si>
  <si>
    <t>Sam Wilson Hall 343</t>
  </si>
  <si>
    <t>A012 124</t>
  </si>
  <si>
    <t>Sam Wilson Hall 124</t>
  </si>
  <si>
    <t>A012 322</t>
  </si>
  <si>
    <t>Sam Wilson Hall 322</t>
  </si>
  <si>
    <t>A017 015</t>
  </si>
  <si>
    <t>Wilson-Wallis Hall 015</t>
  </si>
  <si>
    <t>A017 016</t>
  </si>
  <si>
    <t>Wilson-Wallis Hall 016</t>
  </si>
  <si>
    <t>A017 017</t>
  </si>
  <si>
    <t>Wilson-Wallis Hall 017</t>
  </si>
  <si>
    <t>A017 101</t>
  </si>
  <si>
    <t>Wilson-Wallis Hall 101</t>
  </si>
  <si>
    <t>A017 102</t>
  </si>
  <si>
    <t>Wilson-Wallis Hall 102</t>
  </si>
  <si>
    <t>A017 110</t>
  </si>
  <si>
    <t>Wilson-Wallis Hall 110</t>
  </si>
  <si>
    <t>A017 111D</t>
  </si>
  <si>
    <t>Wilson-Wallis Hall 111D</t>
  </si>
  <si>
    <t>A017 202</t>
  </si>
  <si>
    <t>Wilson-Wallis Hall 202 CAD Lab</t>
  </si>
  <si>
    <t>A017 203</t>
  </si>
  <si>
    <t>Wilson-Wallis Hall 203</t>
  </si>
  <si>
    <t>A017 204</t>
  </si>
  <si>
    <t>Wilson-Wallis Hall 204</t>
  </si>
  <si>
    <t>A017 205</t>
  </si>
  <si>
    <t>Wilson-Wallis Hall 205</t>
  </si>
  <si>
    <t>A017 206</t>
  </si>
  <si>
    <t>Wilson-Wallis Hall 206</t>
  </si>
  <si>
    <t>A017 216</t>
  </si>
  <si>
    <t>Wilson-Wallis Hall 216</t>
  </si>
  <si>
    <t>A017 223</t>
  </si>
  <si>
    <t>Wilson-Wallis Hall 223</t>
  </si>
  <si>
    <t>A018 107</t>
  </si>
  <si>
    <t>Hutcheson Hall 107</t>
  </si>
  <si>
    <t>A018 109A</t>
  </si>
  <si>
    <t>Hutcheson Hall 109A</t>
  </si>
  <si>
    <t>A018 110</t>
  </si>
  <si>
    <t>Hutcheson Hall 110</t>
  </si>
  <si>
    <t>A018 112</t>
  </si>
  <si>
    <t>Hutcheson Hall 112</t>
  </si>
  <si>
    <t>A018 200</t>
  </si>
  <si>
    <t>A018 201</t>
  </si>
  <si>
    <t>A018 205</t>
  </si>
  <si>
    <t>Hutcheson Hall 205</t>
  </si>
  <si>
    <t>A018 206</t>
  </si>
  <si>
    <t>A018 210</t>
  </si>
  <si>
    <t>Hutcheson Hall 210</t>
  </si>
  <si>
    <t>A018 111</t>
  </si>
  <si>
    <t>Hutcheson Hall 111</t>
  </si>
  <si>
    <t>A018 202</t>
  </si>
  <si>
    <t>Hutcheson Hall 202</t>
  </si>
  <si>
    <t>A019 054</t>
  </si>
  <si>
    <t>Lamb Hall 054</t>
  </si>
  <si>
    <t>A019 060</t>
  </si>
  <si>
    <t>A019 080</t>
  </si>
  <si>
    <t>Lamb Hall 080 Dental Hygiene Clinic</t>
  </si>
  <si>
    <t>A019 082</t>
  </si>
  <si>
    <t>Lamb Hall 082-Dental Hygiene Lab</t>
  </si>
  <si>
    <t>A019 083</t>
  </si>
  <si>
    <t>Lamb Hall 083</t>
  </si>
  <si>
    <t>A019 116</t>
  </si>
  <si>
    <t>Lamb Hall 116</t>
  </si>
  <si>
    <t>A019 132</t>
  </si>
  <si>
    <t>Lamb Hall 132</t>
  </si>
  <si>
    <t>A019 134</t>
  </si>
  <si>
    <t>Lamb Hall 134</t>
  </si>
  <si>
    <t>A019 231</t>
  </si>
  <si>
    <t>Lamb Hall 231</t>
  </si>
  <si>
    <t>A019 232</t>
  </si>
  <si>
    <t>Lamb Hall 232-Anatomy Lab</t>
  </si>
  <si>
    <t>A019 234</t>
  </si>
  <si>
    <t>Lamb Hall 234-Anatomy Lab</t>
  </si>
  <si>
    <t>A019 235</t>
  </si>
  <si>
    <t>Lamb Hall 235-Anatomy Lab</t>
  </si>
  <si>
    <t>A019 236</t>
  </si>
  <si>
    <t>Lamb Hall 236- Lab</t>
  </si>
  <si>
    <t>A019 238</t>
  </si>
  <si>
    <t>Lamb Hall 238- Lab</t>
  </si>
  <si>
    <t>A019 243</t>
  </si>
  <si>
    <t>Lamb Hall 243</t>
  </si>
  <si>
    <t>A019 247</t>
  </si>
  <si>
    <t>Lamb Hall 247-Physiology Lab</t>
  </si>
  <si>
    <t>A019 260</t>
  </si>
  <si>
    <t>Lamb Hall 260</t>
  </si>
  <si>
    <t>A019 331</t>
  </si>
  <si>
    <t>Lamb Hall 331</t>
  </si>
  <si>
    <t>A019 336</t>
  </si>
  <si>
    <t>Lamb Hall 336- Teaching Lab</t>
  </si>
  <si>
    <t>A019 337</t>
  </si>
  <si>
    <t>Lamb Hall 337- Microbiology Lab</t>
  </si>
  <si>
    <t>A019 342</t>
  </si>
  <si>
    <t>Lamb Hall 342- Research Lab</t>
  </si>
  <si>
    <t>A019 343</t>
  </si>
  <si>
    <t>Lamb Hall 343</t>
  </si>
  <si>
    <t>A019 344</t>
  </si>
  <si>
    <t>Lamb Hall 344 Microbiology Lab</t>
  </si>
  <si>
    <t>A019 345</t>
  </si>
  <si>
    <t>Lamb Hall 345- Lab</t>
  </si>
  <si>
    <t>A019 086</t>
  </si>
  <si>
    <t>Lamb Hall 086</t>
  </si>
  <si>
    <t>A019 062</t>
  </si>
  <si>
    <t>A020 110</t>
  </si>
  <si>
    <t>Nicks Hall 110</t>
  </si>
  <si>
    <t>1 Exam Table</t>
  </si>
  <si>
    <t>A020 120</t>
  </si>
  <si>
    <t>Nicks Hall 120</t>
  </si>
  <si>
    <t>2 Exam Tables</t>
  </si>
  <si>
    <t>A020 220</t>
  </si>
  <si>
    <t>Nicks Hall 220</t>
  </si>
  <si>
    <t>8 Exam Stations**</t>
  </si>
  <si>
    <t>A020 225</t>
  </si>
  <si>
    <t>Nicks Hall 225</t>
  </si>
  <si>
    <t>A020 226</t>
  </si>
  <si>
    <t>Nicks Hall 226- Reception</t>
  </si>
  <si>
    <t>A020 290</t>
  </si>
  <si>
    <t>Nicks Hall 290</t>
  </si>
  <si>
    <t>A020 320</t>
  </si>
  <si>
    <t>Nicks Hall 320</t>
  </si>
  <si>
    <t>A020 324</t>
  </si>
  <si>
    <t>Nicks Hall 324- Janitors Closet</t>
  </si>
  <si>
    <t>A020 326</t>
  </si>
  <si>
    <t>Nicks Hall 326</t>
  </si>
  <si>
    <t>4 Exam Tables **</t>
  </si>
  <si>
    <t>A020 327</t>
  </si>
  <si>
    <t>Nicks Hall 327</t>
  </si>
  <si>
    <t>A020 346</t>
  </si>
  <si>
    <t>Nicks Hall 346</t>
  </si>
  <si>
    <t>A020 347</t>
  </si>
  <si>
    <t>Nicks Hall 347</t>
  </si>
  <si>
    <t>4 Exam Stations**</t>
  </si>
  <si>
    <t>A020 348</t>
  </si>
  <si>
    <t>Nicks Hall 348</t>
  </si>
  <si>
    <t>A020 331</t>
  </si>
  <si>
    <t>Nicks Hall 331</t>
  </si>
  <si>
    <t>A020 436</t>
  </si>
  <si>
    <t>Nicks Hall 436</t>
  </si>
  <si>
    <t>A020 490</t>
  </si>
  <si>
    <t>Nicks Hall 490</t>
  </si>
  <si>
    <t>A020 491</t>
  </si>
  <si>
    <t>Nicks Hall 491</t>
  </si>
  <si>
    <t>A020 492</t>
  </si>
  <si>
    <t>Nicks Hall 492</t>
  </si>
  <si>
    <t>A021 102</t>
  </si>
  <si>
    <t>Rogers-Stout Hall 102</t>
  </si>
  <si>
    <t>A021 118</t>
  </si>
  <si>
    <t>Rogers-Stout Hall 118</t>
  </si>
  <si>
    <t>A021 121</t>
  </si>
  <si>
    <t>Rogers-Stout Hall 121</t>
  </si>
  <si>
    <t>A021 224</t>
  </si>
  <si>
    <t>Rogers-Stout Hall 224</t>
  </si>
  <si>
    <t>A021 225</t>
  </si>
  <si>
    <t>Rogers-Stout Hall 225</t>
  </si>
  <si>
    <t>A021 302</t>
  </si>
  <si>
    <t>Rogers-Stout Hall 302</t>
  </si>
  <si>
    <t>A021 303</t>
  </si>
  <si>
    <t>Rogers-Stout Hall 303</t>
  </si>
  <si>
    <t>A021 324</t>
  </si>
  <si>
    <t>Rogers-Stout Hall 324</t>
  </si>
  <si>
    <t>A021 425</t>
  </si>
  <si>
    <t>Rogers-Stout Hall 425</t>
  </si>
  <si>
    <t>A021 428</t>
  </si>
  <si>
    <t>Rogers-Stout Hall 428</t>
  </si>
  <si>
    <t>A021 120</t>
  </si>
  <si>
    <t>Rogers-Stout Hall 120</t>
  </si>
  <si>
    <t>A021 321</t>
  </si>
  <si>
    <t>Rogers Stout 321</t>
  </si>
  <si>
    <t>A021 328</t>
  </si>
  <si>
    <t>Rogers-Stout Hall 328</t>
  </si>
  <si>
    <t>A062 104</t>
  </si>
  <si>
    <t>Art Annex 104-Ceramics Studio</t>
  </si>
  <si>
    <t>A129 109</t>
  </si>
  <si>
    <t>Yoakley Hall 109</t>
  </si>
  <si>
    <t>A129 115</t>
  </si>
  <si>
    <t>Yoakley Hall 115</t>
  </si>
  <si>
    <t>A129 122</t>
  </si>
  <si>
    <t>Yoakley Hall 122</t>
  </si>
  <si>
    <t>A131 214</t>
  </si>
  <si>
    <t>Ross Hall 214</t>
  </si>
  <si>
    <t>A131 215</t>
  </si>
  <si>
    <t>Ross Hall 215</t>
  </si>
  <si>
    <t>A131 217</t>
  </si>
  <si>
    <t>Ross Hall 217</t>
  </si>
  <si>
    <t>A131 323</t>
  </si>
  <si>
    <t>Ross Hall 323</t>
  </si>
  <si>
    <t>A131 203</t>
  </si>
  <si>
    <t>Ross Hall 203</t>
  </si>
  <si>
    <t>A330 134</t>
  </si>
  <si>
    <t>CPA 134</t>
  </si>
  <si>
    <t>Pool Area</t>
  </si>
  <si>
    <t>Blg. 701 108</t>
  </si>
  <si>
    <t>Nave 108</t>
  </si>
  <si>
    <t>Blg. 701 110</t>
  </si>
  <si>
    <t>Nave 110</t>
  </si>
  <si>
    <t>Blg. 701 126A</t>
  </si>
  <si>
    <t>Nave 126A</t>
  </si>
  <si>
    <t>(1 Adult, 1 Child)</t>
  </si>
  <si>
    <t>Blg. 701 126B</t>
  </si>
  <si>
    <t>Nave 126B</t>
  </si>
  <si>
    <t>Blg. 701 128</t>
  </si>
  <si>
    <t>Nave 128</t>
  </si>
  <si>
    <t>(3 Adults, 1 Family Unit)</t>
  </si>
  <si>
    <t>Blg. 701 129A</t>
  </si>
  <si>
    <t>Nave 129A</t>
  </si>
  <si>
    <t>Blg. 701 129B</t>
  </si>
  <si>
    <t>Nave 129B</t>
  </si>
  <si>
    <t>Blg. 701 129C</t>
  </si>
  <si>
    <t>Nave 129C</t>
  </si>
  <si>
    <t>Blg. 701 129D</t>
  </si>
  <si>
    <t>Nave 129D</t>
  </si>
  <si>
    <t>(1 Supervisor, 1 Family Unit, 1 GA)</t>
  </si>
  <si>
    <t>Blg. 701 130</t>
  </si>
  <si>
    <t>Nave 130</t>
  </si>
  <si>
    <t>Blg. 701 132</t>
  </si>
  <si>
    <t>Nave 132</t>
  </si>
  <si>
    <t>(1 Supervisor, 1 Family Unit)</t>
  </si>
  <si>
    <t>Blg. 701 161</t>
  </si>
  <si>
    <t>Nave 161</t>
  </si>
  <si>
    <t>Blg. 701 166</t>
  </si>
  <si>
    <t>Nave 166</t>
  </si>
  <si>
    <t>(1 Supervisor, 1 GA, 1 Child)</t>
  </si>
  <si>
    <t>Blg. 701 167</t>
  </si>
  <si>
    <t>Nave 167</t>
  </si>
  <si>
    <t>Blg. 904 115</t>
  </si>
  <si>
    <t>Millennium Center 115</t>
  </si>
  <si>
    <t>Blg. 904 120</t>
  </si>
  <si>
    <t>Millennium Center 120</t>
  </si>
  <si>
    <t>Blg. 904 125</t>
  </si>
  <si>
    <t>Millennium Center 125</t>
  </si>
  <si>
    <t>Blg. 904 130</t>
  </si>
  <si>
    <t>Millennium Center 130</t>
  </si>
  <si>
    <t>Blg. 904 137A</t>
  </si>
  <si>
    <t>Millennium Center 137A</t>
  </si>
  <si>
    <t>Blg. 904 137B</t>
  </si>
  <si>
    <t>Millennium Center 137B</t>
  </si>
  <si>
    <t>Blg. 904 195</t>
  </si>
  <si>
    <t>Millennium Center 195</t>
  </si>
  <si>
    <t>Blg. 904 285</t>
  </si>
  <si>
    <t>Millennium Center 285</t>
  </si>
  <si>
    <t>Blg. 290</t>
  </si>
  <si>
    <t>Millennium Center 290</t>
  </si>
  <si>
    <t>Blg. 295</t>
  </si>
  <si>
    <t>Millenium Center 295</t>
  </si>
  <si>
    <t>Kingsport</t>
  </si>
  <si>
    <t>KGPT 212</t>
  </si>
  <si>
    <t>KGPT 219</t>
  </si>
  <si>
    <t>KGPT 236</t>
  </si>
  <si>
    <t>KGPT 319</t>
  </si>
  <si>
    <t>KGPT 321</t>
  </si>
  <si>
    <t>KGPT 322</t>
  </si>
  <si>
    <t>KGPT 327</t>
  </si>
  <si>
    <t>KGPT 333</t>
  </si>
  <si>
    <t>KGPT 334</t>
  </si>
  <si>
    <t>Holston Valley Medical Center</t>
  </si>
  <si>
    <t>HVMC Pediatric/Newborn</t>
  </si>
  <si>
    <t>2**</t>
  </si>
  <si>
    <t>HVMC Main Sim Room</t>
  </si>
  <si>
    <t>HVMC Main Lab Side 1</t>
  </si>
  <si>
    <t>1 Exam Station**</t>
  </si>
  <si>
    <t>HVMC Main Lab Side 2</t>
  </si>
  <si>
    <t>HVMC Staff &amp; Student Lounge/ Restroom</t>
  </si>
  <si>
    <t>1**</t>
  </si>
  <si>
    <t>HVMC Seating Area</t>
  </si>
  <si>
    <t>Blg. 502 103</t>
  </si>
  <si>
    <t>Sevierville 103</t>
  </si>
  <si>
    <t>Blg. 502 107</t>
  </si>
  <si>
    <t>Sevierville 107</t>
  </si>
  <si>
    <t>Blg. 502 127A</t>
  </si>
  <si>
    <t>Sevierville 127A</t>
  </si>
  <si>
    <t>Blg. 502 127B</t>
  </si>
  <si>
    <t>Sevierville 127B</t>
  </si>
  <si>
    <t>Blg. 502 135</t>
  </si>
  <si>
    <t>Sevierville 135</t>
  </si>
  <si>
    <t>Blg. 502 150</t>
  </si>
  <si>
    <t>Sevierville 150</t>
  </si>
  <si>
    <t>Blg. 502 167</t>
  </si>
  <si>
    <t>Sevierville 167</t>
  </si>
  <si>
    <t>Blg. 502 177A</t>
  </si>
  <si>
    <t>Sevierville 177A</t>
  </si>
  <si>
    <t>Blg. 502 177B</t>
  </si>
  <si>
    <t>Sevierville 177B</t>
  </si>
  <si>
    <t>Blg. 502 188</t>
  </si>
  <si>
    <t>Sevierville 188</t>
  </si>
  <si>
    <t>VA 60 G13</t>
  </si>
  <si>
    <t>Building 60 G13</t>
  </si>
  <si>
    <t>VA 60 315</t>
  </si>
  <si>
    <t>Building 60 315</t>
  </si>
  <si>
    <t>2 people in Observation Room**</t>
  </si>
  <si>
    <t>VA 60 361</t>
  </si>
  <si>
    <t>Building 60 361</t>
  </si>
  <si>
    <t>4 Exam Stations **</t>
  </si>
  <si>
    <t>VA 7 Basement Lab</t>
  </si>
  <si>
    <t>Building 7 Basement Lab</t>
  </si>
  <si>
    <t>VA 7 107</t>
  </si>
  <si>
    <t>Building 7 107</t>
  </si>
  <si>
    <t>VA 7 109</t>
  </si>
  <si>
    <t>Building 7 109</t>
  </si>
  <si>
    <t>VA 7 211</t>
  </si>
  <si>
    <t>Building 7 211</t>
  </si>
  <si>
    <t>VA 7 215</t>
  </si>
  <si>
    <t>Building 7 215</t>
  </si>
  <si>
    <t>VA 1 217</t>
  </si>
  <si>
    <t>Building 1 217</t>
  </si>
  <si>
    <t>VA 52 B007</t>
  </si>
  <si>
    <t>Building 52 B007</t>
  </si>
  <si>
    <t>VA 52 216</t>
  </si>
  <si>
    <t>Building 52 216</t>
  </si>
  <si>
    <t>VA 52 215</t>
  </si>
  <si>
    <t>Building 52 215</t>
  </si>
  <si>
    <t>VA 178 C023</t>
  </si>
  <si>
    <t>Building 178 C023</t>
  </si>
  <si>
    <t>VA 178 C000</t>
  </si>
  <si>
    <t>Building 178 C000</t>
  </si>
  <si>
    <t>VA 178 C001</t>
  </si>
  <si>
    <t>Building 178 C001</t>
  </si>
  <si>
    <t>VA 178 C002</t>
  </si>
  <si>
    <t>Building 178 C002</t>
  </si>
  <si>
    <t>VA 178 C003</t>
  </si>
  <si>
    <t>Building 178 C003</t>
  </si>
  <si>
    <t>VA 178 C017</t>
  </si>
  <si>
    <t>Building 178 C017</t>
  </si>
  <si>
    <t>VA 178 B003</t>
  </si>
  <si>
    <t>Building 178 B003</t>
  </si>
  <si>
    <t>VA 2 202</t>
  </si>
  <si>
    <t>Building 2 202</t>
  </si>
  <si>
    <t>VA 2 206</t>
  </si>
  <si>
    <t>Building 2 206</t>
  </si>
  <si>
    <t>VA 2 234</t>
  </si>
  <si>
    <t>Building 2 234</t>
  </si>
  <si>
    <t>VA 2 235</t>
  </si>
  <si>
    <t>Building 2 235</t>
  </si>
  <si>
    <t>VA 2 201</t>
  </si>
  <si>
    <t>Building 2 201</t>
  </si>
  <si>
    <t>Currently Used as Storage</t>
  </si>
  <si>
    <t>A008 308</t>
  </si>
  <si>
    <t>Warf-Pickel Hall 308</t>
  </si>
  <si>
    <t>A008 413</t>
  </si>
  <si>
    <t>Warf-Pickel Hall 413</t>
  </si>
  <si>
    <t>A008 421</t>
  </si>
  <si>
    <t>Warf-Pickel Hall 421</t>
  </si>
  <si>
    <t>A008 513</t>
  </si>
  <si>
    <t>Warf-Pickel Hall 513</t>
  </si>
  <si>
    <t>A014 201</t>
  </si>
  <si>
    <t>Burleson Hall 201</t>
  </si>
  <si>
    <t>A014 202</t>
  </si>
  <si>
    <t>Burleson Hall 202</t>
  </si>
  <si>
    <t>A014 203</t>
  </si>
  <si>
    <t xml:space="preserve">Burleson Hall 203 </t>
  </si>
  <si>
    <t>A014 204</t>
  </si>
  <si>
    <t>Burleson Hall 204</t>
  </si>
  <si>
    <t>A014 301</t>
  </si>
  <si>
    <t xml:space="preserve">Burleson Hall 301 - Music Rehearsal </t>
  </si>
  <si>
    <t>A014 302</t>
  </si>
  <si>
    <t xml:space="preserve">Burleson Hall 302 - Music Rehearsal </t>
  </si>
  <si>
    <t>A014 303</t>
  </si>
  <si>
    <t>Burleson Hall 303 - Music Rehearsal</t>
  </si>
  <si>
    <t>A014 304</t>
  </si>
  <si>
    <t>Burleson Hall 304 - Music Rehearsal</t>
  </si>
  <si>
    <t>A014 401</t>
  </si>
  <si>
    <t>Burleson Hall 401 - Percussion Rehearsal</t>
  </si>
  <si>
    <t>A014 402</t>
  </si>
  <si>
    <t>Burleson Hall 402 - Music Rehearsal</t>
  </si>
  <si>
    <t>A014 403</t>
  </si>
  <si>
    <t>Burleson Hall 403 - Music Rehearsal</t>
  </si>
  <si>
    <t>A014 404</t>
  </si>
  <si>
    <t>Burleson Hall 404</t>
  </si>
  <si>
    <t>Subtotal Rooms:</t>
  </si>
  <si>
    <t>Total Rooms:</t>
  </si>
  <si>
    <t>Blg. 910 102</t>
  </si>
  <si>
    <t>Blg. 910 104</t>
  </si>
  <si>
    <t>Blg. 910 150</t>
  </si>
  <si>
    <t>Martin Center 150 - Percussion Rehearsal</t>
  </si>
  <si>
    <t>Blg. 910 151</t>
  </si>
  <si>
    <t>Martin Center 151- Choral Rehearsal</t>
  </si>
  <si>
    <t>Blg. 910 152</t>
  </si>
  <si>
    <t>Martin Center 152 - Instrument Rehearsal</t>
  </si>
  <si>
    <t>A021 403</t>
  </si>
  <si>
    <t>Rogers-Stout Hall 403</t>
  </si>
  <si>
    <t>A021 101</t>
  </si>
  <si>
    <t>Rogers-Stout Hall 101</t>
  </si>
  <si>
    <t>A021 124</t>
  </si>
  <si>
    <t>Rogers-Stout Hall 124</t>
  </si>
  <si>
    <t>A021 125</t>
  </si>
  <si>
    <t>Rogers-Stout Hall 125</t>
  </si>
  <si>
    <t>A021 227</t>
  </si>
  <si>
    <t>Rogers-Stout Hall 227</t>
  </si>
  <si>
    <t>A021 229</t>
  </si>
  <si>
    <t>Rogers-Stout Hall 229</t>
  </si>
  <si>
    <t>A021 325</t>
  </si>
  <si>
    <t>Rogers-Stout Hall 325</t>
  </si>
  <si>
    <t>A021 327</t>
  </si>
  <si>
    <t>Rogers-Stout Hall 327</t>
  </si>
  <si>
    <t>A021 320</t>
  </si>
  <si>
    <t>Rogers-Stout 320</t>
  </si>
  <si>
    <t>A021 402</t>
  </si>
  <si>
    <t>Rogers-Stout Hall 402</t>
  </si>
  <si>
    <t>A021 401</t>
  </si>
  <si>
    <t>Rogers-Stout Hall 401</t>
  </si>
  <si>
    <t>A021 422</t>
  </si>
  <si>
    <t>Rogers-Stout Hall 422</t>
  </si>
  <si>
    <t>A021 427</t>
  </si>
  <si>
    <t>Rogers-Stout Hall 427</t>
  </si>
  <si>
    <t>A092 A102</t>
  </si>
  <si>
    <t>Culp Center Auditorium</t>
  </si>
  <si>
    <t>A092 272</t>
  </si>
  <si>
    <t>Culp Center East Tennessee Room</t>
  </si>
  <si>
    <t>A092 316</t>
  </si>
  <si>
    <t>Culp Center Ballroom</t>
  </si>
  <si>
    <t>HOLD</t>
  </si>
  <si>
    <t>Blg. 904 237</t>
  </si>
  <si>
    <t>Millennium Center 237</t>
  </si>
  <si>
    <t>50-60 Depending on Seating Type</t>
  </si>
  <si>
    <t>Used by UH</t>
  </si>
  <si>
    <t>A010 313</t>
  </si>
  <si>
    <t>Gilbreath Hall 313</t>
  </si>
  <si>
    <t>A010 314</t>
  </si>
  <si>
    <t>Gilbreath Hall 314</t>
  </si>
  <si>
    <t>A012 341</t>
  </si>
  <si>
    <t>Sam Wilson Hall 341</t>
  </si>
  <si>
    <t>A012 345</t>
  </si>
  <si>
    <t>Sam Wilson Hall 345</t>
  </si>
  <si>
    <t>A003 265</t>
  </si>
  <si>
    <t>Brown Hall 265</t>
  </si>
  <si>
    <t>A003 262</t>
  </si>
  <si>
    <t>Brown Hall 262</t>
  </si>
  <si>
    <t>A003 370</t>
  </si>
  <si>
    <t>Brown Hall 370</t>
  </si>
  <si>
    <t>A003 304</t>
  </si>
  <si>
    <t>Brown Hall 304</t>
  </si>
  <si>
    <t>A003 472</t>
  </si>
  <si>
    <t>Brown Hall 472</t>
  </si>
  <si>
    <t>A003 474</t>
  </si>
  <si>
    <t>Brown Hall 474</t>
  </si>
  <si>
    <t>A003 481</t>
  </si>
  <si>
    <t>Brown Hall 481</t>
  </si>
  <si>
    <t>Occupancy for 15' social distancing</t>
  </si>
  <si>
    <t>OFFLINE until further notice</t>
  </si>
  <si>
    <t>A600</t>
  </si>
  <si>
    <t>Football Stadium</t>
  </si>
  <si>
    <t>Freedom Hall</t>
  </si>
  <si>
    <t>KGPT 235</t>
  </si>
  <si>
    <t>KGPT 335</t>
  </si>
  <si>
    <t>KGPT 336</t>
  </si>
  <si>
    <t>KGPT 232/ 233</t>
  </si>
  <si>
    <t>KGPT 216</t>
  </si>
  <si>
    <t>KGPT 302</t>
  </si>
  <si>
    <t>KGPT 303</t>
  </si>
  <si>
    <t>KGPT 328</t>
  </si>
  <si>
    <t>KGPT 301</t>
  </si>
  <si>
    <t>KGPT 311/312/313</t>
  </si>
  <si>
    <t>Martin Center 102- Stage &amp; Orchestra Pit Only</t>
  </si>
  <si>
    <t>Martin Center 102- Grand Hall Audience Only- Main Floor Level</t>
  </si>
  <si>
    <t>Martin Center 102- Grand Hall Audience Only- Balcony Level</t>
  </si>
  <si>
    <t>Martin Center 104- Recital Hall  Audience Only</t>
  </si>
  <si>
    <t>Martin Center 104- Recital Hall Stage Only</t>
  </si>
  <si>
    <t>6 Exam Stations** and 6 seats at desks</t>
  </si>
  <si>
    <t>Blg. 502 173</t>
  </si>
  <si>
    <t>Sevierville 173</t>
  </si>
  <si>
    <t>Re-evaluate in Spring</t>
  </si>
  <si>
    <t>A092 A142</t>
  </si>
  <si>
    <t>Culp Center Cave</t>
  </si>
  <si>
    <t>A092 252</t>
  </si>
  <si>
    <t>Culp Center 252 Meeting Room</t>
  </si>
  <si>
    <t>A092 A219</t>
  </si>
  <si>
    <t>Culp Center 219 Meeting Room</t>
  </si>
  <si>
    <t>No longer utilized as a reserved meeting room space. For Admission tours only.</t>
  </si>
  <si>
    <t>A092 311</t>
  </si>
  <si>
    <t>Culp Center Forum</t>
  </si>
  <si>
    <t>24 plus 3 at head table</t>
  </si>
  <si>
    <t>Hutchenson Hall 200-Lecture</t>
  </si>
  <si>
    <t>Hutcheson Hall 206</t>
  </si>
  <si>
    <t>KGPT 231- Computer Lab/Study</t>
  </si>
  <si>
    <t>KGPT 220- Computer Lab/Study</t>
  </si>
  <si>
    <t>A019 138</t>
  </si>
  <si>
    <t>Lamb Hall 138</t>
  </si>
  <si>
    <t>Lamb Hall 060-Teaching Lab</t>
  </si>
  <si>
    <t>Lamb Hall 062- Research Lab</t>
  </si>
  <si>
    <t xml:space="preserve">Chairs that were put in the lab by physical plant for storage were removed. This is a faculty research lab. </t>
  </si>
  <si>
    <t>A003 214</t>
  </si>
  <si>
    <t>Brown Hall 214</t>
  </si>
  <si>
    <t>Will be used the weeks of 4/6 &amp; 4/20 &amp; needs to be on cleaning schedule</t>
  </si>
  <si>
    <t>Thomas Stadium</t>
  </si>
  <si>
    <t>Department is using as storage</t>
  </si>
  <si>
    <t>UNDER CONSTRUCTION</t>
  </si>
  <si>
    <t>increase</t>
  </si>
  <si>
    <t>decrease</t>
  </si>
  <si>
    <t>Wilson-Wallis Hall 112A</t>
  </si>
  <si>
    <t>A017 112A</t>
  </si>
  <si>
    <t>Hutcheson Hall 201-Lab</t>
  </si>
  <si>
    <t>Athletics Spaces</t>
  </si>
  <si>
    <t>A470</t>
  </si>
  <si>
    <t>7-25 Depending on Seating Type</t>
  </si>
  <si>
    <t>7- Computers setup</t>
  </si>
  <si>
    <t>25- Classroom or meeting</t>
  </si>
  <si>
    <t>123-216 Depending on Seating Type</t>
  </si>
  <si>
    <t>30-35 Depending on Seating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</si>
</sst>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0"/>
  </numFmts>
  <fonts count="12" x14ac:knownFonts="1">
    <font>
      <sz val="10"/>
      <name val="Arial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name val="Arial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0A6F8"/>
        <bgColor indexed="64"/>
      </patternFill>
    </fill>
    <fill>
      <patternFill patternType="solid">
        <fgColor rgb="FFFF66CC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wrapText="1"/>
    </xf>
    <xf numFmtId="0" fontId="0" fillId="2" borderId="3" xfId="0" applyFill="1" applyBorder="1"/>
    <xf numFmtId="0" fontId="5" fillId="0" borderId="3" xfId="0" applyFont="1" applyBorder="1" applyAlignment="1">
      <alignment wrapText="1"/>
    </xf>
    <xf numFmtId="0" fontId="0" fillId="0" borderId="3" xfId="0" applyBorder="1"/>
    <xf numFmtId="0" fontId="0" fillId="3" borderId="3" xfId="0" applyFill="1" applyBorder="1"/>
    <xf numFmtId="0" fontId="0" fillId="4" borderId="3" xfId="0" applyFill="1" applyBorder="1"/>
    <xf numFmtId="0" fontId="0" fillId="6" borderId="3" xfId="0" applyFill="1" applyBorder="1"/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4" fillId="0" borderId="0" xfId="0" applyFont="1" applyFill="1"/>
    <xf numFmtId="0" fontId="4" fillId="2" borderId="0" xfId="0" applyFont="1" applyFill="1"/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 applyAlignment="1">
      <alignment wrapText="1"/>
    </xf>
    <xf numFmtId="0" fontId="0" fillId="4" borderId="0" xfId="0" applyFill="1"/>
    <xf numFmtId="0" fontId="4" fillId="2" borderId="2" xfId="0" applyFont="1" applyFill="1" applyBorder="1" applyAlignment="1">
      <alignment horizontal="right" wrapText="1"/>
    </xf>
    <xf numFmtId="0" fontId="0" fillId="6" borderId="0" xfId="0" applyFill="1"/>
    <xf numFmtId="0" fontId="0" fillId="0" borderId="1" xfId="0" applyBorder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wrapText="1"/>
    </xf>
    <xf numFmtId="0" fontId="4" fillId="0" borderId="0" xfId="0" applyFont="1"/>
    <xf numFmtId="0" fontId="0" fillId="0" borderId="7" xfId="0" applyBorder="1" applyAlignment="1">
      <alignment wrapText="1"/>
    </xf>
    <xf numFmtId="0" fontId="0" fillId="0" borderId="3" xfId="0" applyFill="1" applyBorder="1"/>
    <xf numFmtId="0" fontId="9" fillId="7" borderId="0" xfId="0" applyFont="1" applyFill="1"/>
    <xf numFmtId="0" fontId="5" fillId="7" borderId="3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3" borderId="1" xfId="0" applyFill="1" applyBorder="1"/>
    <xf numFmtId="0" fontId="0" fillId="3" borderId="7" xfId="0" applyFill="1" applyBorder="1" applyAlignment="1">
      <alignment wrapText="1"/>
    </xf>
    <xf numFmtId="0" fontId="0" fillId="3" borderId="0" xfId="0" applyFill="1"/>
    <xf numFmtId="0" fontId="4" fillId="6" borderId="0" xfId="0" applyFont="1" applyFill="1"/>
    <xf numFmtId="0" fontId="0" fillId="8" borderId="0" xfId="0" applyFill="1"/>
    <xf numFmtId="0" fontId="4" fillId="0" borderId="2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Fill="1"/>
    <xf numFmtId="0" fontId="4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4" fillId="9" borderId="0" xfId="0" applyFont="1" applyFill="1" applyAlignment="1">
      <alignment wrapText="1"/>
    </xf>
    <xf numFmtId="0" fontId="4" fillId="9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0A6F8"/>
      <color rgb="FFFFE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2"/>
  <sheetViews>
    <sheetView tabSelected="1" topLeftCell="A415" zoomScaleNormal="100" workbookViewId="0">
      <selection activeCell="D295" sqref="D295"/>
    </sheetView>
  </sheetViews>
  <sheetFormatPr defaultRowHeight="12.75" x14ac:dyDescent="0.2"/>
  <cols>
    <col min="1" max="1" width="26" customWidth="1"/>
    <col min="2" max="2" width="32.7109375" customWidth="1"/>
    <col min="3" max="3" width="10.140625" customWidth="1"/>
    <col min="4" max="4" width="13.42578125" style="7" customWidth="1"/>
    <col min="5" max="5" width="16.42578125" bestFit="1" customWidth="1"/>
    <col min="8" max="8" width="40.140625" customWidth="1"/>
    <col min="10" max="10" width="9.140625" customWidth="1"/>
  </cols>
  <sheetData>
    <row r="1" spans="1:8" ht="19.899999999999999" customHeight="1" x14ac:dyDescent="0.3">
      <c r="A1" s="68" t="s">
        <v>0</v>
      </c>
      <c r="B1" s="68"/>
      <c r="C1" s="68"/>
      <c r="D1" s="68"/>
      <c r="G1" s="69" t="s">
        <v>1</v>
      </c>
      <c r="H1" s="69"/>
    </row>
    <row r="2" spans="1:8" ht="36" x14ac:dyDescent="0.2">
      <c r="A2" s="1" t="s">
        <v>2</v>
      </c>
      <c r="B2" s="1" t="s">
        <v>3</v>
      </c>
      <c r="C2" s="4" t="s">
        <v>4</v>
      </c>
      <c r="D2" s="6" t="s">
        <v>4</v>
      </c>
      <c r="G2" s="20"/>
      <c r="H2" s="21" t="s">
        <v>5</v>
      </c>
    </row>
    <row r="3" spans="1:8" x14ac:dyDescent="0.2">
      <c r="A3" s="9" t="s">
        <v>6</v>
      </c>
      <c r="B3" s="9" t="s">
        <v>7</v>
      </c>
      <c r="C3" s="10">
        <v>332</v>
      </c>
      <c r="D3" s="5">
        <v>46</v>
      </c>
      <c r="G3" s="22"/>
      <c r="H3" s="21"/>
    </row>
    <row r="4" spans="1:8" ht="25.5" x14ac:dyDescent="0.2">
      <c r="A4" s="9" t="s">
        <v>8</v>
      </c>
      <c r="B4" s="9" t="s">
        <v>9</v>
      </c>
      <c r="C4" s="10">
        <v>28</v>
      </c>
      <c r="D4" s="5">
        <v>14</v>
      </c>
      <c r="G4" s="23"/>
      <c r="H4" s="21" t="s">
        <v>10</v>
      </c>
    </row>
    <row r="5" spans="1:8" x14ac:dyDescent="0.2">
      <c r="A5" s="9" t="s">
        <v>11</v>
      </c>
      <c r="B5" s="9" t="s">
        <v>12</v>
      </c>
      <c r="C5" s="10">
        <v>154</v>
      </c>
      <c r="D5" s="5">
        <v>30</v>
      </c>
      <c r="G5" s="22"/>
      <c r="H5" s="21"/>
    </row>
    <row r="6" spans="1:8" ht="63.75" x14ac:dyDescent="0.2">
      <c r="A6" s="63" t="s">
        <v>709</v>
      </c>
      <c r="B6" s="63" t="s">
        <v>710</v>
      </c>
      <c r="C6" s="10" t="s">
        <v>41</v>
      </c>
      <c r="D6" s="28">
        <v>14</v>
      </c>
      <c r="E6" s="55" t="s">
        <v>711</v>
      </c>
      <c r="G6" s="24"/>
      <c r="H6" s="21" t="s">
        <v>15</v>
      </c>
    </row>
    <row r="7" spans="1:8" x14ac:dyDescent="0.2">
      <c r="A7" s="9" t="s">
        <v>13</v>
      </c>
      <c r="B7" s="9" t="s">
        <v>14</v>
      </c>
      <c r="C7" s="10">
        <v>22</v>
      </c>
      <c r="D7" s="5">
        <v>6</v>
      </c>
      <c r="G7" s="22"/>
      <c r="H7" s="22"/>
    </row>
    <row r="8" spans="1:8" ht="25.5" x14ac:dyDescent="0.2">
      <c r="A8" s="9" t="s">
        <v>16</v>
      </c>
      <c r="B8" s="9" t="s">
        <v>17</v>
      </c>
      <c r="C8" s="10">
        <v>130</v>
      </c>
      <c r="D8" s="5">
        <v>24</v>
      </c>
      <c r="G8" s="25"/>
      <c r="H8" s="21" t="s">
        <v>20</v>
      </c>
    </row>
    <row r="9" spans="1:8" x14ac:dyDescent="0.2">
      <c r="A9" s="26" t="s">
        <v>654</v>
      </c>
      <c r="B9" s="26" t="s">
        <v>655</v>
      </c>
      <c r="C9" s="27"/>
      <c r="D9" s="5">
        <v>15</v>
      </c>
      <c r="G9" s="22"/>
      <c r="H9" s="22"/>
    </row>
    <row r="10" spans="1:8" ht="25.5" x14ac:dyDescent="0.2">
      <c r="A10" s="26" t="s">
        <v>652</v>
      </c>
      <c r="B10" s="26" t="s">
        <v>653</v>
      </c>
      <c r="C10" s="27"/>
      <c r="D10" s="5">
        <v>23</v>
      </c>
      <c r="E10" s="58" t="s">
        <v>713</v>
      </c>
      <c r="G10" s="33" t="s">
        <v>25</v>
      </c>
      <c r="H10" s="21" t="s">
        <v>26</v>
      </c>
    </row>
    <row r="11" spans="1:8" x14ac:dyDescent="0.2">
      <c r="A11" s="9" t="s">
        <v>18</v>
      </c>
      <c r="B11" s="9" t="s">
        <v>19</v>
      </c>
      <c r="C11" s="10">
        <v>32</v>
      </c>
      <c r="D11" s="5">
        <v>8</v>
      </c>
      <c r="G11" s="44"/>
      <c r="H11" s="21"/>
    </row>
    <row r="12" spans="1:8" x14ac:dyDescent="0.2">
      <c r="A12" s="26" t="s">
        <v>658</v>
      </c>
      <c r="B12" s="26" t="s">
        <v>659</v>
      </c>
      <c r="C12" s="27"/>
      <c r="D12" s="5">
        <v>15</v>
      </c>
      <c r="G12" s="46"/>
      <c r="H12" s="21" t="s">
        <v>666</v>
      </c>
    </row>
    <row r="13" spans="1:8" x14ac:dyDescent="0.2">
      <c r="A13" s="9" t="s">
        <v>21</v>
      </c>
      <c r="B13" s="9" t="s">
        <v>22</v>
      </c>
      <c r="C13" s="10">
        <v>22</v>
      </c>
      <c r="D13" s="5">
        <v>12</v>
      </c>
    </row>
    <row r="14" spans="1:8" x14ac:dyDescent="0.2">
      <c r="A14" s="9" t="s">
        <v>23</v>
      </c>
      <c r="B14" s="9" t="s">
        <v>24</v>
      </c>
      <c r="C14" s="10">
        <v>19</v>
      </c>
      <c r="D14" s="19">
        <v>6</v>
      </c>
    </row>
    <row r="15" spans="1:8" x14ac:dyDescent="0.2">
      <c r="A15" s="9" t="s">
        <v>27</v>
      </c>
      <c r="B15" s="9" t="s">
        <v>28</v>
      </c>
      <c r="C15" s="10">
        <v>28</v>
      </c>
      <c r="D15" s="5">
        <v>8</v>
      </c>
    </row>
    <row r="16" spans="1:8" x14ac:dyDescent="0.2">
      <c r="A16" s="9" t="s">
        <v>29</v>
      </c>
      <c r="B16" s="9" t="s">
        <v>30</v>
      </c>
      <c r="C16" s="10">
        <v>119</v>
      </c>
      <c r="D16" s="5">
        <v>22</v>
      </c>
    </row>
    <row r="17" spans="1:7" x14ac:dyDescent="0.2">
      <c r="A17" s="26" t="s">
        <v>656</v>
      </c>
      <c r="B17" s="26" t="s">
        <v>657</v>
      </c>
      <c r="C17" s="27"/>
      <c r="D17" s="5">
        <v>24</v>
      </c>
      <c r="G17" s="30"/>
    </row>
    <row r="18" spans="1:7" x14ac:dyDescent="0.2">
      <c r="A18" s="9" t="s">
        <v>31</v>
      </c>
      <c r="B18" s="9" t="s">
        <v>32</v>
      </c>
      <c r="C18" s="10">
        <v>16</v>
      </c>
      <c r="D18" s="5">
        <v>8</v>
      </c>
    </row>
    <row r="19" spans="1:7" x14ac:dyDescent="0.2">
      <c r="A19" s="9" t="s">
        <v>33</v>
      </c>
      <c r="B19" s="9" t="s">
        <v>34</v>
      </c>
      <c r="C19" s="10">
        <v>24</v>
      </c>
      <c r="D19" s="28">
        <v>12</v>
      </c>
      <c r="E19" s="60" t="s">
        <v>715</v>
      </c>
    </row>
    <row r="20" spans="1:7" x14ac:dyDescent="0.2">
      <c r="A20" s="26" t="s">
        <v>660</v>
      </c>
      <c r="B20" s="26" t="s">
        <v>661</v>
      </c>
      <c r="C20" s="27"/>
      <c r="D20" s="5">
        <v>12</v>
      </c>
    </row>
    <row r="21" spans="1:7" x14ac:dyDescent="0.2">
      <c r="A21" s="26" t="s">
        <v>662</v>
      </c>
      <c r="B21" s="26" t="s">
        <v>663</v>
      </c>
      <c r="C21" s="27"/>
      <c r="D21" s="5">
        <v>12</v>
      </c>
    </row>
    <row r="22" spans="1:7" x14ac:dyDescent="0.2">
      <c r="A22" s="9" t="s">
        <v>35</v>
      </c>
      <c r="B22" s="9" t="s">
        <v>36</v>
      </c>
      <c r="C22" s="10">
        <v>34</v>
      </c>
      <c r="D22" s="5">
        <v>15</v>
      </c>
    </row>
    <row r="23" spans="1:7" x14ac:dyDescent="0.2">
      <c r="A23" s="26" t="s">
        <v>664</v>
      </c>
      <c r="B23" s="26" t="s">
        <v>665</v>
      </c>
      <c r="C23" s="27"/>
      <c r="D23" s="5">
        <v>12</v>
      </c>
    </row>
    <row r="24" spans="1:7" x14ac:dyDescent="0.2">
      <c r="A24" s="26" t="s">
        <v>37</v>
      </c>
      <c r="B24" s="26" t="s">
        <v>38</v>
      </c>
      <c r="C24" s="27">
        <v>24</v>
      </c>
      <c r="D24" s="5">
        <v>12</v>
      </c>
    </row>
    <row r="25" spans="1:7" s="11" customFormat="1" x14ac:dyDescent="0.2">
      <c r="A25" s="12"/>
      <c r="B25" s="12"/>
      <c r="C25" s="13" t="s">
        <v>597</v>
      </c>
      <c r="D25" s="14">
        <f>COUNT(D3:D24)</f>
        <v>22</v>
      </c>
    </row>
    <row r="26" spans="1:7" s="11" customFormat="1" x14ac:dyDescent="0.2">
      <c r="A26" s="12"/>
      <c r="B26" s="12"/>
      <c r="C26" s="13"/>
      <c r="D26" s="14"/>
    </row>
    <row r="27" spans="1:7" s="11" customFormat="1" x14ac:dyDescent="0.2">
      <c r="A27" s="26" t="s">
        <v>39</v>
      </c>
      <c r="B27" s="26" t="s">
        <v>40</v>
      </c>
      <c r="C27" s="27" t="s">
        <v>41</v>
      </c>
      <c r="D27" s="5">
        <v>2</v>
      </c>
    </row>
    <row r="28" spans="1:7" x14ac:dyDescent="0.2">
      <c r="A28" s="9" t="s">
        <v>42</v>
      </c>
      <c r="B28" s="9" t="s">
        <v>43</v>
      </c>
      <c r="C28" s="10">
        <v>30</v>
      </c>
      <c r="D28" s="5">
        <v>12</v>
      </c>
    </row>
    <row r="29" spans="1:7" x14ac:dyDescent="0.2">
      <c r="A29" s="9" t="s">
        <v>44</v>
      </c>
      <c r="B29" s="9" t="s">
        <v>45</v>
      </c>
      <c r="C29" s="10">
        <v>32</v>
      </c>
      <c r="D29" s="5">
        <v>12</v>
      </c>
    </row>
    <row r="30" spans="1:7" x14ac:dyDescent="0.2">
      <c r="A30" s="9" t="s">
        <v>46</v>
      </c>
      <c r="B30" s="9" t="s">
        <v>47</v>
      </c>
      <c r="C30" s="10">
        <v>12</v>
      </c>
      <c r="D30" s="5">
        <v>6</v>
      </c>
    </row>
    <row r="31" spans="1:7" s="11" customFormat="1" x14ac:dyDescent="0.2">
      <c r="A31" s="26" t="s">
        <v>48</v>
      </c>
      <c r="B31" s="26" t="s">
        <v>49</v>
      </c>
      <c r="C31" s="27" t="s">
        <v>41</v>
      </c>
      <c r="D31" s="5">
        <v>4</v>
      </c>
    </row>
    <row r="32" spans="1:7" s="11" customFormat="1" x14ac:dyDescent="0.2">
      <c r="A32" s="26" t="s">
        <v>50</v>
      </c>
      <c r="B32" s="26" t="s">
        <v>51</v>
      </c>
      <c r="C32" s="27" t="s">
        <v>52</v>
      </c>
      <c r="D32" s="5">
        <v>2</v>
      </c>
    </row>
    <row r="33" spans="1:4" x14ac:dyDescent="0.2">
      <c r="A33" s="9" t="s">
        <v>53</v>
      </c>
      <c r="B33" s="9" t="s">
        <v>54</v>
      </c>
      <c r="C33" s="10" t="s">
        <v>41</v>
      </c>
      <c r="D33" s="5">
        <v>2</v>
      </c>
    </row>
    <row r="34" spans="1:4" x14ac:dyDescent="0.2">
      <c r="A34" s="9" t="s">
        <v>55</v>
      </c>
      <c r="B34" s="9" t="s">
        <v>56</v>
      </c>
      <c r="C34" s="10">
        <v>12</v>
      </c>
      <c r="D34" s="5">
        <v>6</v>
      </c>
    </row>
    <row r="35" spans="1:4" x14ac:dyDescent="0.2">
      <c r="A35" s="9" t="s">
        <v>57</v>
      </c>
      <c r="B35" s="9" t="s">
        <v>58</v>
      </c>
      <c r="C35" s="10" t="s">
        <v>41</v>
      </c>
      <c r="D35" s="5">
        <v>2</v>
      </c>
    </row>
    <row r="36" spans="1:4" x14ac:dyDescent="0.2">
      <c r="A36" s="9" t="s">
        <v>59</v>
      </c>
      <c r="B36" s="9" t="s">
        <v>60</v>
      </c>
      <c r="C36" s="10">
        <v>135</v>
      </c>
      <c r="D36" s="5">
        <v>23</v>
      </c>
    </row>
    <row r="37" spans="1:4" x14ac:dyDescent="0.2">
      <c r="A37" s="9" t="s">
        <v>61</v>
      </c>
      <c r="B37" s="9" t="s">
        <v>62</v>
      </c>
      <c r="C37" s="10">
        <v>12</v>
      </c>
      <c r="D37" s="5">
        <v>6</v>
      </c>
    </row>
    <row r="38" spans="1:4" x14ac:dyDescent="0.2">
      <c r="A38" s="26" t="s">
        <v>63</v>
      </c>
      <c r="B38" s="26" t="s">
        <v>64</v>
      </c>
      <c r="C38" s="27" t="s">
        <v>41</v>
      </c>
      <c r="D38" s="5">
        <v>2</v>
      </c>
    </row>
    <row r="39" spans="1:4" x14ac:dyDescent="0.2">
      <c r="A39" s="26" t="s">
        <v>65</v>
      </c>
      <c r="B39" s="26" t="s">
        <v>66</v>
      </c>
      <c r="C39" s="27" t="s">
        <v>41</v>
      </c>
      <c r="D39" s="5">
        <v>1</v>
      </c>
    </row>
    <row r="40" spans="1:4" x14ac:dyDescent="0.2">
      <c r="A40" s="26" t="s">
        <v>67</v>
      </c>
      <c r="B40" s="26" t="s">
        <v>68</v>
      </c>
      <c r="C40" s="27" t="s">
        <v>41</v>
      </c>
      <c r="D40" s="5">
        <v>1</v>
      </c>
    </row>
    <row r="41" spans="1:4" x14ac:dyDescent="0.2">
      <c r="A41" s="26" t="s">
        <v>69</v>
      </c>
      <c r="B41" s="26" t="s">
        <v>70</v>
      </c>
      <c r="C41" s="27" t="s">
        <v>41</v>
      </c>
      <c r="D41" s="5">
        <v>1</v>
      </c>
    </row>
    <row r="42" spans="1:4" x14ac:dyDescent="0.2">
      <c r="A42" s="26" t="s">
        <v>71</v>
      </c>
      <c r="B42" s="26" t="s">
        <v>72</v>
      </c>
      <c r="C42" s="27" t="s">
        <v>41</v>
      </c>
      <c r="D42" s="5">
        <v>1</v>
      </c>
    </row>
    <row r="43" spans="1:4" x14ac:dyDescent="0.2">
      <c r="A43" s="26" t="s">
        <v>73</v>
      </c>
      <c r="B43" s="26" t="s">
        <v>74</v>
      </c>
      <c r="C43" s="27" t="s">
        <v>41</v>
      </c>
      <c r="D43" s="5">
        <v>1</v>
      </c>
    </row>
    <row r="44" spans="1:4" x14ac:dyDescent="0.2">
      <c r="A44" s="26" t="s">
        <v>75</v>
      </c>
      <c r="B44" s="26" t="s">
        <v>76</v>
      </c>
      <c r="C44" s="27" t="s">
        <v>41</v>
      </c>
      <c r="D44" s="5">
        <v>2</v>
      </c>
    </row>
    <row r="45" spans="1:4" x14ac:dyDescent="0.2">
      <c r="A45" s="26" t="s">
        <v>77</v>
      </c>
      <c r="B45" s="26" t="s">
        <v>78</v>
      </c>
      <c r="C45" s="27" t="s">
        <v>41</v>
      </c>
      <c r="D45" s="5">
        <v>1</v>
      </c>
    </row>
    <row r="46" spans="1:4" x14ac:dyDescent="0.2">
      <c r="A46" s="26" t="s">
        <v>79</v>
      </c>
      <c r="B46" s="26" t="s">
        <v>80</v>
      </c>
      <c r="C46" s="27" t="s">
        <v>41</v>
      </c>
      <c r="D46" s="5">
        <v>2</v>
      </c>
    </row>
    <row r="47" spans="1:4" x14ac:dyDescent="0.2">
      <c r="A47" s="26" t="s">
        <v>81</v>
      </c>
      <c r="B47" s="26" t="s">
        <v>82</v>
      </c>
      <c r="C47" s="27" t="s">
        <v>41</v>
      </c>
      <c r="D47" s="5">
        <v>1</v>
      </c>
    </row>
    <row r="48" spans="1:4" x14ac:dyDescent="0.2">
      <c r="A48" s="26" t="s">
        <v>83</v>
      </c>
      <c r="B48" s="26" t="s">
        <v>84</v>
      </c>
      <c r="C48" s="27" t="s">
        <v>41</v>
      </c>
      <c r="D48" s="5">
        <v>1</v>
      </c>
    </row>
    <row r="49" spans="1:5" x14ac:dyDescent="0.2">
      <c r="A49" s="26" t="s">
        <v>85</v>
      </c>
      <c r="B49" s="26" t="s">
        <v>86</v>
      </c>
      <c r="C49" s="27" t="s">
        <v>41</v>
      </c>
      <c r="D49" s="5">
        <v>1</v>
      </c>
    </row>
    <row r="50" spans="1:5" x14ac:dyDescent="0.2">
      <c r="A50" s="26" t="s">
        <v>87</v>
      </c>
      <c r="B50" s="26" t="s">
        <v>88</v>
      </c>
      <c r="C50" s="27" t="s">
        <v>41</v>
      </c>
      <c r="D50" s="5">
        <v>2</v>
      </c>
    </row>
    <row r="51" spans="1:5" x14ac:dyDescent="0.2">
      <c r="A51" s="26" t="s">
        <v>89</v>
      </c>
      <c r="B51" s="26" t="s">
        <v>90</v>
      </c>
      <c r="C51" s="27" t="s">
        <v>41</v>
      </c>
      <c r="D51" s="5">
        <v>1</v>
      </c>
    </row>
    <row r="52" spans="1:5" x14ac:dyDescent="0.2">
      <c r="A52" s="26" t="s">
        <v>91</v>
      </c>
      <c r="B52" s="26" t="s">
        <v>92</v>
      </c>
      <c r="C52" s="27" t="s">
        <v>41</v>
      </c>
      <c r="D52" s="5">
        <v>1</v>
      </c>
    </row>
    <row r="53" spans="1:5" x14ac:dyDescent="0.2">
      <c r="A53" s="26" t="s">
        <v>93</v>
      </c>
      <c r="B53" s="26" t="s">
        <v>94</v>
      </c>
      <c r="C53" s="27" t="s">
        <v>41</v>
      </c>
      <c r="D53" s="5">
        <v>1</v>
      </c>
    </row>
    <row r="54" spans="1:5" x14ac:dyDescent="0.2">
      <c r="A54" s="26" t="s">
        <v>95</v>
      </c>
      <c r="B54" s="26" t="s">
        <v>96</v>
      </c>
      <c r="C54" s="27" t="s">
        <v>41</v>
      </c>
      <c r="D54" s="5">
        <v>1</v>
      </c>
    </row>
    <row r="55" spans="1:5" s="11" customFormat="1" x14ac:dyDescent="0.2">
      <c r="A55" s="12"/>
      <c r="B55" s="12"/>
      <c r="C55" s="13" t="s">
        <v>597</v>
      </c>
      <c r="D55" s="14">
        <f>COUNT(D27:D54)</f>
        <v>28</v>
      </c>
    </row>
    <row r="56" spans="1:5" s="11" customFormat="1" x14ac:dyDescent="0.2">
      <c r="A56" s="12"/>
      <c r="B56" s="12"/>
      <c r="C56" s="13"/>
      <c r="D56" s="14"/>
    </row>
    <row r="57" spans="1:5" x14ac:dyDescent="0.2">
      <c r="A57" s="9" t="s">
        <v>97</v>
      </c>
      <c r="B57" s="9" t="s">
        <v>98</v>
      </c>
      <c r="C57" s="10">
        <v>24</v>
      </c>
      <c r="D57" s="5">
        <v>9</v>
      </c>
    </row>
    <row r="58" spans="1:5" x14ac:dyDescent="0.2">
      <c r="A58" s="26" t="s">
        <v>99</v>
      </c>
      <c r="B58" s="26" t="s">
        <v>100</v>
      </c>
      <c r="C58" s="27" t="s">
        <v>41</v>
      </c>
      <c r="D58" s="8">
        <v>6</v>
      </c>
    </row>
    <row r="59" spans="1:5" x14ac:dyDescent="0.2">
      <c r="A59" s="9" t="s">
        <v>101</v>
      </c>
      <c r="B59" s="9" t="s">
        <v>102</v>
      </c>
      <c r="C59" s="10">
        <v>186</v>
      </c>
      <c r="D59" s="29">
        <v>38</v>
      </c>
      <c r="E59" s="59" t="s">
        <v>714</v>
      </c>
    </row>
    <row r="60" spans="1:5" x14ac:dyDescent="0.2">
      <c r="A60" s="26" t="s">
        <v>103</v>
      </c>
      <c r="B60" s="26" t="s">
        <v>104</v>
      </c>
      <c r="C60" s="27" t="s">
        <v>41</v>
      </c>
      <c r="D60" s="5">
        <v>11</v>
      </c>
    </row>
    <row r="61" spans="1:5" ht="38.25" x14ac:dyDescent="0.2">
      <c r="A61" s="9" t="s">
        <v>105</v>
      </c>
      <c r="B61" s="9" t="s">
        <v>106</v>
      </c>
      <c r="C61" s="10" t="s">
        <v>41</v>
      </c>
      <c r="D61" s="5" t="s">
        <v>107</v>
      </c>
    </row>
    <row r="62" spans="1:5" x14ac:dyDescent="0.2">
      <c r="A62" s="15" t="s">
        <v>108</v>
      </c>
      <c r="B62" s="15" t="s">
        <v>109</v>
      </c>
      <c r="C62" s="16">
        <v>5</v>
      </c>
      <c r="D62" s="5">
        <v>5</v>
      </c>
    </row>
    <row r="63" spans="1:5" x14ac:dyDescent="0.2">
      <c r="A63" s="9" t="s">
        <v>110</v>
      </c>
      <c r="B63" s="9" t="s">
        <v>111</v>
      </c>
      <c r="C63" s="10">
        <v>24</v>
      </c>
      <c r="D63" s="5">
        <v>12</v>
      </c>
    </row>
    <row r="64" spans="1:5" x14ac:dyDescent="0.2">
      <c r="A64" s="9" t="s">
        <v>112</v>
      </c>
      <c r="B64" s="9" t="s">
        <v>113</v>
      </c>
      <c r="C64" s="10">
        <v>16</v>
      </c>
      <c r="D64" s="5">
        <v>6</v>
      </c>
    </row>
    <row r="65" spans="1:4" x14ac:dyDescent="0.2">
      <c r="A65" s="15" t="s">
        <v>114</v>
      </c>
      <c r="B65" s="15" t="s">
        <v>115</v>
      </c>
      <c r="C65" s="16">
        <v>4</v>
      </c>
      <c r="D65" s="5">
        <v>4</v>
      </c>
    </row>
    <row r="66" spans="1:4" x14ac:dyDescent="0.2">
      <c r="A66" s="9" t="s">
        <v>116</v>
      </c>
      <c r="B66" s="9" t="s">
        <v>117</v>
      </c>
      <c r="C66" s="10">
        <v>22</v>
      </c>
      <c r="D66" s="5">
        <v>9</v>
      </c>
    </row>
    <row r="67" spans="1:4" x14ac:dyDescent="0.2">
      <c r="A67" s="15" t="s">
        <v>118</v>
      </c>
      <c r="B67" s="15" t="s">
        <v>119</v>
      </c>
      <c r="C67" s="16">
        <v>13</v>
      </c>
      <c r="D67" s="5">
        <v>4</v>
      </c>
    </row>
    <row r="68" spans="1:4" x14ac:dyDescent="0.2">
      <c r="A68" s="9" t="s">
        <v>120</v>
      </c>
      <c r="B68" s="9" t="s">
        <v>121</v>
      </c>
      <c r="C68" s="10">
        <v>16</v>
      </c>
      <c r="D68" s="5">
        <v>6</v>
      </c>
    </row>
    <row r="69" spans="1:4" x14ac:dyDescent="0.2">
      <c r="A69" s="9" t="s">
        <v>122</v>
      </c>
      <c r="B69" s="9" t="s">
        <v>123</v>
      </c>
      <c r="C69" s="10">
        <v>30</v>
      </c>
      <c r="D69" s="5">
        <v>8</v>
      </c>
    </row>
    <row r="70" spans="1:4" ht="38.25" x14ac:dyDescent="0.2">
      <c r="A70" s="9" t="s">
        <v>124</v>
      </c>
      <c r="B70" s="9" t="s">
        <v>125</v>
      </c>
      <c r="C70" s="10" t="s">
        <v>41</v>
      </c>
      <c r="D70" s="5" t="s">
        <v>126</v>
      </c>
    </row>
    <row r="71" spans="1:4" s="11" customFormat="1" x14ac:dyDescent="0.2">
      <c r="A71" s="12"/>
      <c r="B71" s="12"/>
      <c r="C71" s="13" t="s">
        <v>597</v>
      </c>
      <c r="D71" s="14">
        <f>COUNT(D57:D70)+2</f>
        <v>14</v>
      </c>
    </row>
    <row r="72" spans="1:4" s="11" customFormat="1" x14ac:dyDescent="0.2">
      <c r="A72" s="12"/>
      <c r="B72" s="12"/>
      <c r="C72" s="13"/>
      <c r="D72" s="14"/>
    </row>
    <row r="73" spans="1:4" x14ac:dyDescent="0.2">
      <c r="A73" s="9" t="s">
        <v>127</v>
      </c>
      <c r="B73" s="9" t="s">
        <v>128</v>
      </c>
      <c r="C73" s="10">
        <v>31</v>
      </c>
      <c r="D73" s="5">
        <v>10</v>
      </c>
    </row>
    <row r="74" spans="1:4" x14ac:dyDescent="0.2">
      <c r="A74" s="9" t="s">
        <v>129</v>
      </c>
      <c r="B74" s="9" t="s">
        <v>130</v>
      </c>
      <c r="C74" s="10" t="s">
        <v>41</v>
      </c>
      <c r="D74" s="5">
        <v>20</v>
      </c>
    </row>
    <row r="75" spans="1:4" x14ac:dyDescent="0.2">
      <c r="A75" s="9" t="s">
        <v>131</v>
      </c>
      <c r="B75" s="9" t="s">
        <v>132</v>
      </c>
      <c r="C75" s="10" t="s">
        <v>41</v>
      </c>
      <c r="D75" s="5">
        <v>20</v>
      </c>
    </row>
    <row r="76" spans="1:4" x14ac:dyDescent="0.2">
      <c r="A76" s="9" t="s">
        <v>133</v>
      </c>
      <c r="B76" s="9" t="s">
        <v>134</v>
      </c>
      <c r="C76" s="10">
        <v>28</v>
      </c>
      <c r="D76" s="5">
        <v>8</v>
      </c>
    </row>
    <row r="77" spans="1:4" x14ac:dyDescent="0.2">
      <c r="A77" s="9" t="s">
        <v>135</v>
      </c>
      <c r="B77" s="9" t="s">
        <v>136</v>
      </c>
      <c r="C77" s="10" t="s">
        <v>41</v>
      </c>
      <c r="D77" s="5">
        <v>20</v>
      </c>
    </row>
    <row r="78" spans="1:4" x14ac:dyDescent="0.2">
      <c r="A78" s="9" t="s">
        <v>137</v>
      </c>
      <c r="B78" s="9" t="s">
        <v>138</v>
      </c>
      <c r="C78" s="10">
        <v>42</v>
      </c>
      <c r="D78" s="5">
        <v>18</v>
      </c>
    </row>
    <row r="79" spans="1:4" x14ac:dyDescent="0.2">
      <c r="A79" s="9" t="s">
        <v>139</v>
      </c>
      <c r="B79" s="9" t="s">
        <v>140</v>
      </c>
      <c r="C79" s="10"/>
      <c r="D79" s="5" t="s">
        <v>41</v>
      </c>
    </row>
    <row r="80" spans="1:4" x14ac:dyDescent="0.2">
      <c r="A80" s="9" t="s">
        <v>139</v>
      </c>
      <c r="B80" s="9" t="s">
        <v>141</v>
      </c>
      <c r="C80" s="10"/>
      <c r="D80" s="5" t="s">
        <v>41</v>
      </c>
    </row>
    <row r="81" spans="1:5" x14ac:dyDescent="0.2">
      <c r="A81" s="9" t="s">
        <v>139</v>
      </c>
      <c r="B81" s="9" t="s">
        <v>142</v>
      </c>
      <c r="C81" s="10"/>
      <c r="D81" s="5" t="s">
        <v>41</v>
      </c>
    </row>
    <row r="82" spans="1:5" x14ac:dyDescent="0.2">
      <c r="A82" s="9" t="s">
        <v>139</v>
      </c>
      <c r="B82" s="9" t="s">
        <v>143</v>
      </c>
      <c r="C82" s="10"/>
      <c r="D82" s="5" t="s">
        <v>41</v>
      </c>
    </row>
    <row r="83" spans="1:5" x14ac:dyDescent="0.2">
      <c r="A83" s="9" t="s">
        <v>139</v>
      </c>
      <c r="B83" s="9" t="s">
        <v>144</v>
      </c>
      <c r="C83" s="10"/>
      <c r="D83" s="5" t="s">
        <v>41</v>
      </c>
    </row>
    <row r="84" spans="1:5" x14ac:dyDescent="0.2">
      <c r="A84" s="9" t="s">
        <v>145</v>
      </c>
      <c r="B84" s="9" t="s">
        <v>146</v>
      </c>
      <c r="C84" s="10">
        <v>38</v>
      </c>
      <c r="D84" s="28">
        <v>17</v>
      </c>
      <c r="E84" s="59" t="s">
        <v>715</v>
      </c>
    </row>
    <row r="85" spans="1:5" ht="25.5" x14ac:dyDescent="0.2">
      <c r="A85" s="12" t="s">
        <v>147</v>
      </c>
      <c r="B85" s="12" t="s">
        <v>148</v>
      </c>
      <c r="C85" s="13"/>
      <c r="D85" s="5" t="s">
        <v>149</v>
      </c>
    </row>
    <row r="86" spans="1:5" s="11" customFormat="1" x14ac:dyDescent="0.2">
      <c r="A86" s="12"/>
      <c r="B86" s="12"/>
      <c r="C86" s="13" t="s">
        <v>597</v>
      </c>
      <c r="D86" s="14">
        <f>COUNT(D73:D85)+6</f>
        <v>13</v>
      </c>
    </row>
    <row r="87" spans="1:5" s="11" customFormat="1" x14ac:dyDescent="0.2">
      <c r="A87" s="12"/>
      <c r="B87" s="12"/>
      <c r="C87" s="13"/>
      <c r="D87" s="14"/>
    </row>
    <row r="88" spans="1:5" s="11" customFormat="1" x14ac:dyDescent="0.2">
      <c r="A88" s="26" t="s">
        <v>150</v>
      </c>
      <c r="B88" s="26" t="s">
        <v>151</v>
      </c>
      <c r="C88" s="27">
        <v>13</v>
      </c>
      <c r="D88" s="5">
        <v>5</v>
      </c>
    </row>
    <row r="89" spans="1:5" x14ac:dyDescent="0.2">
      <c r="A89" s="9" t="s">
        <v>152</v>
      </c>
      <c r="B89" s="9" t="s">
        <v>153</v>
      </c>
      <c r="C89" s="10">
        <v>44</v>
      </c>
      <c r="D89" s="5">
        <v>22</v>
      </c>
    </row>
    <row r="90" spans="1:5" x14ac:dyDescent="0.2">
      <c r="A90" s="9" t="s">
        <v>565</v>
      </c>
      <c r="B90" s="9" t="s">
        <v>566</v>
      </c>
      <c r="C90" s="10">
        <v>44</v>
      </c>
      <c r="D90" s="28">
        <v>12</v>
      </c>
      <c r="E90" s="59" t="s">
        <v>716</v>
      </c>
    </row>
    <row r="91" spans="1:5" x14ac:dyDescent="0.2">
      <c r="A91" s="9" t="s">
        <v>154</v>
      </c>
      <c r="B91" s="9" t="s">
        <v>155</v>
      </c>
      <c r="C91" s="10">
        <v>42</v>
      </c>
      <c r="D91" s="5">
        <v>18</v>
      </c>
    </row>
    <row r="92" spans="1:5" x14ac:dyDescent="0.2">
      <c r="A92" s="9" t="s">
        <v>156</v>
      </c>
      <c r="B92" s="9" t="s">
        <v>157</v>
      </c>
      <c r="C92" s="10">
        <v>90</v>
      </c>
      <c r="D92" s="28">
        <v>19</v>
      </c>
      <c r="E92" s="59" t="s">
        <v>716</v>
      </c>
    </row>
    <row r="93" spans="1:5" x14ac:dyDescent="0.2">
      <c r="A93" s="9" t="s">
        <v>158</v>
      </c>
      <c r="B93" s="9" t="s">
        <v>159</v>
      </c>
      <c r="C93" s="10">
        <v>12</v>
      </c>
      <c r="D93" s="5">
        <v>4</v>
      </c>
    </row>
    <row r="94" spans="1:5" x14ac:dyDescent="0.2">
      <c r="A94" s="9" t="s">
        <v>160</v>
      </c>
      <c r="B94" s="9" t="s">
        <v>161</v>
      </c>
      <c r="C94" s="10">
        <v>28</v>
      </c>
      <c r="D94" s="5">
        <v>12</v>
      </c>
    </row>
    <row r="95" spans="1:5" x14ac:dyDescent="0.2">
      <c r="A95" s="26" t="s">
        <v>162</v>
      </c>
      <c r="B95" s="26" t="s">
        <v>163</v>
      </c>
      <c r="C95" s="27" t="s">
        <v>41</v>
      </c>
      <c r="D95" s="5">
        <v>24</v>
      </c>
    </row>
    <row r="96" spans="1:5" x14ac:dyDescent="0.2">
      <c r="A96" s="26" t="s">
        <v>567</v>
      </c>
      <c r="B96" s="26" t="s">
        <v>568</v>
      </c>
      <c r="C96" s="27">
        <v>48</v>
      </c>
      <c r="D96" s="5">
        <v>18</v>
      </c>
    </row>
    <row r="97" spans="1:4" x14ac:dyDescent="0.2">
      <c r="A97" s="26" t="s">
        <v>164</v>
      </c>
      <c r="B97" s="26" t="s">
        <v>165</v>
      </c>
      <c r="C97" s="27" t="s">
        <v>41</v>
      </c>
      <c r="D97" s="5">
        <v>12</v>
      </c>
    </row>
    <row r="98" spans="1:4" x14ac:dyDescent="0.2">
      <c r="A98" s="9" t="s">
        <v>166</v>
      </c>
      <c r="B98" s="9" t="s">
        <v>167</v>
      </c>
      <c r="C98" s="10">
        <v>20</v>
      </c>
      <c r="D98" s="5">
        <v>10</v>
      </c>
    </row>
    <row r="99" spans="1:4" x14ac:dyDescent="0.2">
      <c r="A99" s="26" t="s">
        <v>569</v>
      </c>
      <c r="B99" s="26" t="s">
        <v>570</v>
      </c>
      <c r="C99" s="27">
        <v>44</v>
      </c>
      <c r="D99" s="5">
        <v>18</v>
      </c>
    </row>
    <row r="100" spans="1:4" x14ac:dyDescent="0.2">
      <c r="A100" s="26" t="s">
        <v>168</v>
      </c>
      <c r="B100" s="26" t="s">
        <v>169</v>
      </c>
      <c r="C100" s="27" t="s">
        <v>41</v>
      </c>
      <c r="D100" s="5">
        <v>11</v>
      </c>
    </row>
    <row r="101" spans="1:4" x14ac:dyDescent="0.2">
      <c r="A101" s="26" t="s">
        <v>571</v>
      </c>
      <c r="B101" s="26" t="s">
        <v>572</v>
      </c>
      <c r="C101" s="27">
        <v>40</v>
      </c>
      <c r="D101" s="5">
        <v>18</v>
      </c>
    </row>
    <row r="102" spans="1:4" x14ac:dyDescent="0.2">
      <c r="A102" s="9" t="s">
        <v>170</v>
      </c>
      <c r="B102" s="9" t="s">
        <v>171</v>
      </c>
      <c r="C102" s="10">
        <v>36</v>
      </c>
      <c r="D102" s="5">
        <v>12</v>
      </c>
    </row>
    <row r="103" spans="1:4" ht="25.5" x14ac:dyDescent="0.2">
      <c r="A103" s="12" t="s">
        <v>172</v>
      </c>
      <c r="B103" s="12" t="s">
        <v>173</v>
      </c>
      <c r="C103" s="13" t="s">
        <v>41</v>
      </c>
      <c r="D103" s="5" t="s">
        <v>149</v>
      </c>
    </row>
    <row r="104" spans="1:4" s="11" customFormat="1" x14ac:dyDescent="0.2">
      <c r="A104" s="12"/>
      <c r="B104" s="12"/>
      <c r="C104" s="13" t="s">
        <v>597</v>
      </c>
      <c r="D104" s="14">
        <f>COUNT(D88:D103)+1</f>
        <v>16</v>
      </c>
    </row>
    <row r="105" spans="1:4" s="11" customFormat="1" x14ac:dyDescent="0.2">
      <c r="A105" s="12"/>
      <c r="B105" s="12"/>
      <c r="C105" s="13"/>
      <c r="D105" s="14"/>
    </row>
    <row r="106" spans="1:4" s="11" customFormat="1" ht="22.5" x14ac:dyDescent="0.2">
      <c r="A106" s="9" t="s">
        <v>174</v>
      </c>
      <c r="B106" s="9" t="s">
        <v>175</v>
      </c>
      <c r="C106" s="10" t="s">
        <v>41</v>
      </c>
      <c r="D106" s="5" t="s">
        <v>41</v>
      </c>
    </row>
    <row r="107" spans="1:4" s="11" customFormat="1" x14ac:dyDescent="0.2">
      <c r="A107" s="15" t="s">
        <v>176</v>
      </c>
      <c r="B107" s="15" t="s">
        <v>177</v>
      </c>
      <c r="C107" s="16"/>
      <c r="D107" s="5">
        <v>6</v>
      </c>
    </row>
    <row r="108" spans="1:4" x14ac:dyDescent="0.2">
      <c r="A108" s="9" t="s">
        <v>178</v>
      </c>
      <c r="B108" s="9" t="s">
        <v>179</v>
      </c>
      <c r="C108" s="10">
        <v>25</v>
      </c>
      <c r="D108" s="5">
        <v>13</v>
      </c>
    </row>
    <row r="109" spans="1:4" x14ac:dyDescent="0.2">
      <c r="A109" s="9" t="s">
        <v>180</v>
      </c>
      <c r="B109" s="9" t="s">
        <v>181</v>
      </c>
      <c r="C109" s="10">
        <v>2476</v>
      </c>
      <c r="D109" s="5">
        <v>446</v>
      </c>
    </row>
    <row r="110" spans="1:4" x14ac:dyDescent="0.2">
      <c r="A110" s="9" t="s">
        <v>182</v>
      </c>
      <c r="B110" s="9" t="s">
        <v>183</v>
      </c>
      <c r="C110" s="10">
        <v>22</v>
      </c>
      <c r="D110" s="5">
        <v>15</v>
      </c>
    </row>
    <row r="111" spans="1:4" x14ac:dyDescent="0.2">
      <c r="A111" s="9" t="s">
        <v>184</v>
      </c>
      <c r="B111" s="9" t="s">
        <v>185</v>
      </c>
      <c r="C111" s="10">
        <v>12</v>
      </c>
      <c r="D111" s="5">
        <v>6</v>
      </c>
    </row>
    <row r="112" spans="1:4" s="11" customFormat="1" x14ac:dyDescent="0.2">
      <c r="A112" s="12"/>
      <c r="B112" s="12"/>
      <c r="C112" s="13" t="s">
        <v>597</v>
      </c>
      <c r="D112" s="14">
        <f>COUNT(D106:D111)+1</f>
        <v>6</v>
      </c>
    </row>
    <row r="113" spans="1:6" s="11" customFormat="1" x14ac:dyDescent="0.2">
      <c r="A113" s="12"/>
      <c r="B113" s="12"/>
      <c r="C113" s="13"/>
      <c r="D113" s="14"/>
    </row>
    <row r="114" spans="1:6" s="11" customFormat="1" x14ac:dyDescent="0.2">
      <c r="A114" s="9" t="s">
        <v>186</v>
      </c>
      <c r="B114" s="9" t="s">
        <v>187</v>
      </c>
      <c r="C114" s="10" t="s">
        <v>41</v>
      </c>
      <c r="D114" s="5">
        <v>16</v>
      </c>
      <c r="E114" s="30" t="s">
        <v>643</v>
      </c>
    </row>
    <row r="115" spans="1:6" s="11" customFormat="1" x14ac:dyDescent="0.2">
      <c r="A115" s="26" t="s">
        <v>188</v>
      </c>
      <c r="B115" s="26" t="s">
        <v>189</v>
      </c>
      <c r="C115" s="27">
        <v>24</v>
      </c>
      <c r="D115" s="29">
        <v>12</v>
      </c>
    </row>
    <row r="116" spans="1:6" s="11" customFormat="1" x14ac:dyDescent="0.2">
      <c r="A116" s="26" t="s">
        <v>190</v>
      </c>
      <c r="B116" s="26" t="s">
        <v>191</v>
      </c>
      <c r="C116" s="27">
        <v>24</v>
      </c>
      <c r="D116" s="29">
        <v>12</v>
      </c>
    </row>
    <row r="117" spans="1:6" s="11" customFormat="1" x14ac:dyDescent="0.2">
      <c r="A117" s="9" t="s">
        <v>192</v>
      </c>
      <c r="B117" s="9" t="s">
        <v>193</v>
      </c>
      <c r="C117" s="10" t="s">
        <v>41</v>
      </c>
      <c r="D117" s="28">
        <v>18</v>
      </c>
      <c r="E117" s="30" t="s">
        <v>643</v>
      </c>
      <c r="F117" s="60" t="s">
        <v>716</v>
      </c>
    </row>
    <row r="118" spans="1:6" s="11" customFormat="1" x14ac:dyDescent="0.2">
      <c r="A118" s="9" t="s">
        <v>194</v>
      </c>
      <c r="B118" s="9" t="s">
        <v>195</v>
      </c>
      <c r="C118" s="10" t="s">
        <v>41</v>
      </c>
      <c r="D118" s="29">
        <v>16</v>
      </c>
      <c r="E118" s="30" t="s">
        <v>643</v>
      </c>
    </row>
    <row r="119" spans="1:6" x14ac:dyDescent="0.2">
      <c r="A119" s="9" t="s">
        <v>196</v>
      </c>
      <c r="B119" s="9" t="s">
        <v>197</v>
      </c>
      <c r="C119" s="10">
        <v>212</v>
      </c>
      <c r="D119" s="5">
        <v>31</v>
      </c>
      <c r="E119" s="60" t="s">
        <v>714</v>
      </c>
    </row>
    <row r="120" spans="1:6" x14ac:dyDescent="0.2">
      <c r="A120" s="9" t="s">
        <v>198</v>
      </c>
      <c r="B120" s="9" t="s">
        <v>199</v>
      </c>
      <c r="C120" s="10" t="s">
        <v>41</v>
      </c>
      <c r="D120" s="5">
        <v>17</v>
      </c>
      <c r="E120" s="59" t="s">
        <v>667</v>
      </c>
    </row>
    <row r="121" spans="1:6" x14ac:dyDescent="0.2">
      <c r="A121" s="9" t="s">
        <v>200</v>
      </c>
      <c r="B121" s="9" t="s">
        <v>201</v>
      </c>
      <c r="C121" s="10" t="s">
        <v>41</v>
      </c>
      <c r="D121" s="5">
        <v>16</v>
      </c>
      <c r="E121" s="30" t="s">
        <v>643</v>
      </c>
    </row>
    <row r="122" spans="1:6" x14ac:dyDescent="0.2">
      <c r="A122" s="26" t="s">
        <v>202</v>
      </c>
      <c r="B122" s="26" t="s">
        <v>203</v>
      </c>
      <c r="C122" s="27" t="s">
        <v>41</v>
      </c>
      <c r="D122" s="5">
        <v>25</v>
      </c>
    </row>
    <row r="123" spans="1:6" x14ac:dyDescent="0.2">
      <c r="A123" s="9" t="s">
        <v>644</v>
      </c>
      <c r="B123" s="9" t="s">
        <v>645</v>
      </c>
      <c r="C123" s="10"/>
      <c r="D123" s="5">
        <v>16</v>
      </c>
      <c r="E123" s="30" t="s">
        <v>643</v>
      </c>
    </row>
    <row r="124" spans="1:6" x14ac:dyDescent="0.2">
      <c r="A124" s="9" t="s">
        <v>646</v>
      </c>
      <c r="B124" s="9" t="s">
        <v>647</v>
      </c>
      <c r="C124" s="10"/>
      <c r="D124" s="5">
        <v>16</v>
      </c>
      <c r="E124" s="30" t="s">
        <v>643</v>
      </c>
    </row>
    <row r="125" spans="1:6" ht="25.5" x14ac:dyDescent="0.2">
      <c r="A125" s="12" t="s">
        <v>204</v>
      </c>
      <c r="B125" s="12" t="s">
        <v>205</v>
      </c>
      <c r="C125" s="13" t="s">
        <v>41</v>
      </c>
      <c r="D125" s="5" t="s">
        <v>149</v>
      </c>
    </row>
    <row r="126" spans="1:6" s="11" customFormat="1" x14ac:dyDescent="0.2">
      <c r="A126" s="12"/>
      <c r="B126" s="12"/>
      <c r="C126" s="13" t="s">
        <v>597</v>
      </c>
      <c r="D126" s="14">
        <f>COUNT(D114:D125)+1</f>
        <v>12</v>
      </c>
    </row>
    <row r="127" spans="1:6" s="11" customFormat="1" x14ac:dyDescent="0.2">
      <c r="A127" s="12"/>
      <c r="B127" s="12"/>
      <c r="C127" s="13"/>
      <c r="D127" s="14"/>
    </row>
    <row r="128" spans="1:6" s="11" customFormat="1" x14ac:dyDescent="0.2">
      <c r="A128" s="26" t="s">
        <v>206</v>
      </c>
      <c r="B128" s="26" t="s">
        <v>207</v>
      </c>
      <c r="C128" s="27"/>
      <c r="D128" s="5">
        <v>10</v>
      </c>
    </row>
    <row r="129" spans="1:5" s="11" customFormat="1" x14ac:dyDescent="0.2">
      <c r="A129" s="26" t="s">
        <v>208</v>
      </c>
      <c r="B129" s="26" t="s">
        <v>209</v>
      </c>
      <c r="C129" s="27"/>
      <c r="D129" s="5">
        <v>6</v>
      </c>
    </row>
    <row r="130" spans="1:5" s="11" customFormat="1" x14ac:dyDescent="0.2">
      <c r="A130" s="26" t="s">
        <v>210</v>
      </c>
      <c r="B130" s="26" t="s">
        <v>211</v>
      </c>
      <c r="C130" s="27"/>
      <c r="D130" s="5">
        <v>3</v>
      </c>
    </row>
    <row r="131" spans="1:5" x14ac:dyDescent="0.2">
      <c r="A131" s="9" t="s">
        <v>212</v>
      </c>
      <c r="B131" s="9" t="s">
        <v>213</v>
      </c>
      <c r="C131" s="10">
        <v>40</v>
      </c>
      <c r="D131" s="5">
        <v>15</v>
      </c>
    </row>
    <row r="132" spans="1:5" x14ac:dyDescent="0.2">
      <c r="A132" s="9" t="s">
        <v>214</v>
      </c>
      <c r="B132" s="9" t="s">
        <v>215</v>
      </c>
      <c r="C132" s="10">
        <v>57</v>
      </c>
      <c r="D132" s="28">
        <v>12</v>
      </c>
      <c r="E132" s="59" t="s">
        <v>716</v>
      </c>
    </row>
    <row r="133" spans="1:5" x14ac:dyDescent="0.2">
      <c r="A133" s="9" t="s">
        <v>216</v>
      </c>
      <c r="B133" s="9" t="s">
        <v>217</v>
      </c>
      <c r="C133" s="10" t="s">
        <v>41</v>
      </c>
      <c r="D133" s="8">
        <v>17</v>
      </c>
    </row>
    <row r="134" spans="1:5" x14ac:dyDescent="0.2">
      <c r="A134" s="9" t="s">
        <v>218</v>
      </c>
      <c r="B134" s="9" t="s">
        <v>219</v>
      </c>
      <c r="C134" s="10">
        <v>64</v>
      </c>
      <c r="D134" s="28">
        <v>17</v>
      </c>
      <c r="E134" s="59" t="s">
        <v>715</v>
      </c>
    </row>
    <row r="135" spans="1:5" x14ac:dyDescent="0.2">
      <c r="A135" s="9" t="s">
        <v>220</v>
      </c>
      <c r="B135" s="9" t="s">
        <v>221</v>
      </c>
      <c r="C135" s="10">
        <v>60</v>
      </c>
      <c r="D135" s="5">
        <v>16</v>
      </c>
    </row>
    <row r="136" spans="1:5" x14ac:dyDescent="0.2">
      <c r="A136" s="9" t="s">
        <v>222</v>
      </c>
      <c r="B136" s="9" t="s">
        <v>223</v>
      </c>
      <c r="C136" s="10">
        <v>84</v>
      </c>
      <c r="D136" s="28">
        <v>24</v>
      </c>
      <c r="E136" s="59" t="s">
        <v>715</v>
      </c>
    </row>
    <row r="137" spans="1:5" x14ac:dyDescent="0.2">
      <c r="A137" s="9" t="s">
        <v>224</v>
      </c>
      <c r="B137" s="9" t="s">
        <v>225</v>
      </c>
      <c r="C137" s="10">
        <v>35</v>
      </c>
      <c r="D137" s="5">
        <v>12</v>
      </c>
    </row>
    <row r="138" spans="1:5" x14ac:dyDescent="0.2">
      <c r="A138" s="9" t="s">
        <v>226</v>
      </c>
      <c r="B138" s="9" t="s">
        <v>227</v>
      </c>
      <c r="C138" s="10">
        <v>43</v>
      </c>
      <c r="D138" s="5">
        <v>8</v>
      </c>
    </row>
    <row r="139" spans="1:5" x14ac:dyDescent="0.2">
      <c r="A139" s="9" t="s">
        <v>228</v>
      </c>
      <c r="B139" s="9" t="s">
        <v>229</v>
      </c>
      <c r="C139" s="10">
        <v>86</v>
      </c>
      <c r="D139" s="5">
        <v>23</v>
      </c>
    </row>
    <row r="140" spans="1:5" x14ac:dyDescent="0.2">
      <c r="A140" s="9" t="s">
        <v>648</v>
      </c>
      <c r="B140" s="9" t="s">
        <v>649</v>
      </c>
      <c r="C140" s="10"/>
      <c r="D140" s="5">
        <v>17</v>
      </c>
      <c r="E140" s="30" t="s">
        <v>643</v>
      </c>
    </row>
    <row r="141" spans="1:5" x14ac:dyDescent="0.2">
      <c r="A141" s="9" t="s">
        <v>230</v>
      </c>
      <c r="B141" s="9" t="s">
        <v>231</v>
      </c>
      <c r="C141" s="10">
        <v>41</v>
      </c>
      <c r="D141" s="8">
        <v>14</v>
      </c>
      <c r="E141" s="30" t="s">
        <v>643</v>
      </c>
    </row>
    <row r="142" spans="1:5" x14ac:dyDescent="0.2">
      <c r="A142" s="9" t="s">
        <v>650</v>
      </c>
      <c r="B142" s="9" t="s">
        <v>651</v>
      </c>
      <c r="C142" s="10">
        <v>41</v>
      </c>
      <c r="D142" s="8">
        <v>17</v>
      </c>
      <c r="E142" s="30" t="s">
        <v>643</v>
      </c>
    </row>
    <row r="143" spans="1:5" ht="25.5" x14ac:dyDescent="0.2">
      <c r="A143" s="12" t="s">
        <v>232</v>
      </c>
      <c r="B143" s="12" t="s">
        <v>233</v>
      </c>
      <c r="C143" s="13" t="s">
        <v>41</v>
      </c>
      <c r="D143" s="5" t="s">
        <v>149</v>
      </c>
    </row>
    <row r="144" spans="1:5" ht="25.5" x14ac:dyDescent="0.2">
      <c r="A144" s="2" t="s">
        <v>234</v>
      </c>
      <c r="B144" s="2" t="s">
        <v>235</v>
      </c>
      <c r="C144" s="3" t="s">
        <v>41</v>
      </c>
      <c r="D144" s="5" t="s">
        <v>149</v>
      </c>
    </row>
    <row r="145" spans="1:5" s="11" customFormat="1" x14ac:dyDescent="0.2">
      <c r="A145" s="12"/>
      <c r="B145" s="12"/>
      <c r="C145" s="13" t="s">
        <v>597</v>
      </c>
      <c r="D145" s="14">
        <f>COUNT(D128:D144)+2</f>
        <v>17</v>
      </c>
    </row>
    <row r="146" spans="1:5" s="11" customFormat="1" x14ac:dyDescent="0.2">
      <c r="A146" s="12"/>
      <c r="B146" s="12"/>
      <c r="C146" s="13"/>
      <c r="D146" s="14"/>
    </row>
    <row r="147" spans="1:5" x14ac:dyDescent="0.2">
      <c r="A147" s="9" t="s">
        <v>236</v>
      </c>
      <c r="B147" s="9" t="s">
        <v>237</v>
      </c>
      <c r="C147" s="10">
        <v>36</v>
      </c>
      <c r="D147" s="5">
        <v>18</v>
      </c>
    </row>
    <row r="148" spans="1:5" x14ac:dyDescent="0.2">
      <c r="A148" s="9" t="s">
        <v>238</v>
      </c>
      <c r="B148" s="9" t="s">
        <v>239</v>
      </c>
      <c r="C148" s="10">
        <v>36</v>
      </c>
      <c r="D148" s="5">
        <v>16</v>
      </c>
    </row>
    <row r="149" spans="1:5" x14ac:dyDescent="0.2">
      <c r="A149" s="9" t="s">
        <v>240</v>
      </c>
      <c r="B149" s="9" t="s">
        <v>241</v>
      </c>
      <c r="C149" s="10">
        <v>28</v>
      </c>
      <c r="D149" s="5">
        <v>13</v>
      </c>
    </row>
    <row r="150" spans="1:5" x14ac:dyDescent="0.2">
      <c r="A150" s="9" t="s">
        <v>242</v>
      </c>
      <c r="B150" s="9" t="s">
        <v>243</v>
      </c>
      <c r="C150" s="10">
        <v>44</v>
      </c>
      <c r="D150" s="5">
        <v>12</v>
      </c>
    </row>
    <row r="151" spans="1:5" x14ac:dyDescent="0.2">
      <c r="A151" s="9" t="s">
        <v>244</v>
      </c>
      <c r="B151" s="9" t="s">
        <v>245</v>
      </c>
      <c r="C151" s="10">
        <v>46</v>
      </c>
      <c r="D151" s="28">
        <v>19</v>
      </c>
      <c r="E151" s="59" t="s">
        <v>716</v>
      </c>
    </row>
    <row r="152" spans="1:5" x14ac:dyDescent="0.2">
      <c r="A152" s="9" t="s">
        <v>246</v>
      </c>
      <c r="B152" s="9" t="s">
        <v>247</v>
      </c>
      <c r="C152" s="10">
        <v>36</v>
      </c>
      <c r="D152" s="28">
        <v>17</v>
      </c>
      <c r="E152" s="59" t="s">
        <v>715</v>
      </c>
    </row>
    <row r="153" spans="1:5" x14ac:dyDescent="0.2">
      <c r="A153" s="9" t="s">
        <v>248</v>
      </c>
      <c r="B153" s="9" t="s">
        <v>249</v>
      </c>
      <c r="C153" s="10">
        <v>32</v>
      </c>
      <c r="D153" s="5">
        <v>12</v>
      </c>
    </row>
    <row r="154" spans="1:5" x14ac:dyDescent="0.2">
      <c r="A154" s="9" t="s">
        <v>718</v>
      </c>
      <c r="B154" s="9" t="s">
        <v>717</v>
      </c>
      <c r="C154" s="10" t="s">
        <v>41</v>
      </c>
      <c r="D154" s="28">
        <v>16</v>
      </c>
    </row>
    <row r="155" spans="1:5" x14ac:dyDescent="0.2">
      <c r="A155" s="9" t="s">
        <v>250</v>
      </c>
      <c r="B155" s="9" t="s">
        <v>251</v>
      </c>
      <c r="C155" s="10">
        <v>20</v>
      </c>
      <c r="D155" s="5">
        <v>16</v>
      </c>
    </row>
    <row r="156" spans="1:5" x14ac:dyDescent="0.2">
      <c r="A156" s="9" t="s">
        <v>252</v>
      </c>
      <c r="B156" s="9" t="s">
        <v>253</v>
      </c>
      <c r="C156" s="10">
        <v>42</v>
      </c>
      <c r="D156" s="5">
        <v>22</v>
      </c>
    </row>
    <row r="157" spans="1:5" x14ac:dyDescent="0.2">
      <c r="A157" s="9" t="s">
        <v>254</v>
      </c>
      <c r="B157" s="9" t="s">
        <v>255</v>
      </c>
      <c r="C157" s="10">
        <v>44</v>
      </c>
      <c r="D157" s="5">
        <v>18</v>
      </c>
    </row>
    <row r="158" spans="1:5" x14ac:dyDescent="0.2">
      <c r="A158" s="9" t="s">
        <v>256</v>
      </c>
      <c r="B158" s="9" t="s">
        <v>257</v>
      </c>
      <c r="C158" s="10">
        <v>40</v>
      </c>
      <c r="D158" s="5">
        <v>16</v>
      </c>
    </row>
    <row r="159" spans="1:5" x14ac:dyDescent="0.2">
      <c r="A159" s="9" t="s">
        <v>258</v>
      </c>
      <c r="B159" s="9" t="s">
        <v>259</v>
      </c>
      <c r="C159" s="10">
        <v>30</v>
      </c>
      <c r="D159" s="28">
        <v>25</v>
      </c>
      <c r="E159" s="59" t="s">
        <v>716</v>
      </c>
    </row>
    <row r="160" spans="1:5" x14ac:dyDescent="0.2">
      <c r="A160" s="9" t="s">
        <v>260</v>
      </c>
      <c r="B160" s="9" t="s">
        <v>261</v>
      </c>
      <c r="C160" s="10">
        <v>18</v>
      </c>
      <c r="D160" s="5">
        <v>3</v>
      </c>
    </row>
    <row r="161" spans="1:7" x14ac:dyDescent="0.2">
      <c r="A161" s="9" t="s">
        <v>262</v>
      </c>
      <c r="B161" s="9" t="s">
        <v>263</v>
      </c>
      <c r="C161" s="10">
        <v>40</v>
      </c>
      <c r="D161" s="28">
        <v>14</v>
      </c>
      <c r="E161" s="59" t="s">
        <v>716</v>
      </c>
    </row>
    <row r="162" spans="1:7" s="11" customFormat="1" x14ac:dyDescent="0.2">
      <c r="A162" s="12"/>
      <c r="B162" s="12"/>
      <c r="C162" s="13" t="s">
        <v>597</v>
      </c>
      <c r="D162" s="14">
        <f>COUNT(D147:D161)</f>
        <v>15</v>
      </c>
    </row>
    <row r="163" spans="1:7" s="11" customFormat="1" x14ac:dyDescent="0.2">
      <c r="A163" s="12"/>
      <c r="B163" s="12"/>
      <c r="C163" s="13"/>
      <c r="D163" s="14"/>
      <c r="F163" s="61"/>
    </row>
    <row r="164" spans="1:7" s="11" customFormat="1" x14ac:dyDescent="0.2">
      <c r="A164" s="9" t="s">
        <v>264</v>
      </c>
      <c r="B164" s="9" t="s">
        <v>265</v>
      </c>
      <c r="C164" s="10">
        <v>25</v>
      </c>
      <c r="D164" s="5">
        <v>12</v>
      </c>
      <c r="F164" s="61"/>
      <c r="G164" s="30"/>
    </row>
    <row r="165" spans="1:7" s="11" customFormat="1" x14ac:dyDescent="0.2">
      <c r="A165" s="26" t="s">
        <v>266</v>
      </c>
      <c r="B165" s="26" t="s">
        <v>267</v>
      </c>
      <c r="C165" s="27"/>
      <c r="D165" s="5">
        <v>10</v>
      </c>
      <c r="F165" s="61"/>
    </row>
    <row r="166" spans="1:7" s="11" customFormat="1" x14ac:dyDescent="0.2">
      <c r="A166" s="26" t="s">
        <v>268</v>
      </c>
      <c r="B166" s="26" t="s">
        <v>269</v>
      </c>
      <c r="C166" s="27"/>
      <c r="D166" s="5">
        <v>6</v>
      </c>
      <c r="F166" s="61"/>
    </row>
    <row r="167" spans="1:7" x14ac:dyDescent="0.2">
      <c r="A167" s="9" t="s">
        <v>270</v>
      </c>
      <c r="B167" s="9" t="s">
        <v>271</v>
      </c>
      <c r="C167" s="10">
        <v>44</v>
      </c>
      <c r="D167" s="28">
        <v>11</v>
      </c>
      <c r="E167" s="11"/>
      <c r="F167" s="61"/>
    </row>
    <row r="168" spans="1:7" x14ac:dyDescent="0.2">
      <c r="A168" s="9" t="s">
        <v>272</v>
      </c>
      <c r="B168" s="63" t="s">
        <v>700</v>
      </c>
      <c r="C168" s="10">
        <v>26</v>
      </c>
      <c r="D168" s="5">
        <v>9</v>
      </c>
      <c r="E168" s="11"/>
      <c r="F168" s="61"/>
    </row>
    <row r="169" spans="1:7" x14ac:dyDescent="0.2">
      <c r="A169" s="9" t="s">
        <v>273</v>
      </c>
      <c r="B169" s="9" t="s">
        <v>719</v>
      </c>
      <c r="C169" s="10" t="s">
        <v>41</v>
      </c>
      <c r="D169" s="66">
        <v>4</v>
      </c>
      <c r="E169" s="60"/>
      <c r="F169" s="61"/>
    </row>
    <row r="170" spans="1:7" x14ac:dyDescent="0.2">
      <c r="A170" s="9" t="s">
        <v>274</v>
      </c>
      <c r="B170" s="9" t="s">
        <v>275</v>
      </c>
      <c r="C170" s="10">
        <v>36</v>
      </c>
      <c r="D170" s="28">
        <v>18</v>
      </c>
      <c r="E170" s="59" t="s">
        <v>715</v>
      </c>
      <c r="F170" s="61"/>
    </row>
    <row r="171" spans="1:7" x14ac:dyDescent="0.2">
      <c r="A171" s="9" t="s">
        <v>276</v>
      </c>
      <c r="B171" s="9" t="s">
        <v>701</v>
      </c>
      <c r="C171" s="10" t="s">
        <v>41</v>
      </c>
      <c r="D171" s="5">
        <v>9</v>
      </c>
      <c r="F171" s="61"/>
    </row>
    <row r="172" spans="1:7" x14ac:dyDescent="0.2">
      <c r="A172" s="9" t="s">
        <v>277</v>
      </c>
      <c r="B172" s="9" t="s">
        <v>278</v>
      </c>
      <c r="C172" s="10">
        <v>30</v>
      </c>
      <c r="D172" s="5">
        <v>13</v>
      </c>
      <c r="F172" s="61"/>
    </row>
    <row r="173" spans="1:7" ht="25.5" x14ac:dyDescent="0.2">
      <c r="A173" s="12" t="s">
        <v>279</v>
      </c>
      <c r="B173" s="12" t="s">
        <v>280</v>
      </c>
      <c r="C173" s="13" t="s">
        <v>41</v>
      </c>
      <c r="D173" s="5" t="s">
        <v>149</v>
      </c>
    </row>
    <row r="174" spans="1:7" ht="25.5" x14ac:dyDescent="0.2">
      <c r="A174" s="12" t="s">
        <v>281</v>
      </c>
      <c r="B174" s="12" t="s">
        <v>282</v>
      </c>
      <c r="C174" s="13" t="s">
        <v>41</v>
      </c>
      <c r="D174" s="5" t="s">
        <v>149</v>
      </c>
    </row>
    <row r="175" spans="1:7" s="11" customFormat="1" x14ac:dyDescent="0.2">
      <c r="A175" s="12"/>
      <c r="B175" s="12"/>
      <c r="C175" s="13" t="s">
        <v>597</v>
      </c>
      <c r="D175" s="14">
        <f>COUNT(D164:D174)+3</f>
        <v>12</v>
      </c>
    </row>
    <row r="176" spans="1:7" s="11" customFormat="1" x14ac:dyDescent="0.2">
      <c r="A176" s="12"/>
      <c r="B176" s="12"/>
      <c r="C176" s="13"/>
      <c r="D176" s="14"/>
    </row>
    <row r="177" spans="1:6" x14ac:dyDescent="0.2">
      <c r="A177" s="9" t="s">
        <v>283</v>
      </c>
      <c r="B177" s="9" t="s">
        <v>284</v>
      </c>
      <c r="C177" s="64">
        <v>30</v>
      </c>
      <c r="D177" s="5">
        <v>12</v>
      </c>
      <c r="F177" s="42"/>
    </row>
    <row r="178" spans="1:6" x14ac:dyDescent="0.2">
      <c r="A178" s="9" t="s">
        <v>285</v>
      </c>
      <c r="B178" s="9" t="s">
        <v>706</v>
      </c>
      <c r="C178" s="64">
        <v>16</v>
      </c>
      <c r="D178" s="5">
        <v>9</v>
      </c>
    </row>
    <row r="179" spans="1:6" x14ac:dyDescent="0.2">
      <c r="A179" s="26" t="s">
        <v>286</v>
      </c>
      <c r="B179" s="26" t="s">
        <v>287</v>
      </c>
      <c r="C179" s="27"/>
      <c r="D179" s="5">
        <v>18</v>
      </c>
    </row>
    <row r="180" spans="1:6" x14ac:dyDescent="0.2">
      <c r="A180" s="9" t="s">
        <v>288</v>
      </c>
      <c r="B180" s="9" t="s">
        <v>289</v>
      </c>
      <c r="C180" s="10">
        <v>26</v>
      </c>
      <c r="D180" s="5">
        <v>13</v>
      </c>
    </row>
    <row r="181" spans="1:6" x14ac:dyDescent="0.2">
      <c r="A181" s="9" t="s">
        <v>290</v>
      </c>
      <c r="B181" s="9" t="s">
        <v>291</v>
      </c>
      <c r="C181" s="10">
        <v>31</v>
      </c>
      <c r="D181" s="5">
        <v>9</v>
      </c>
    </row>
    <row r="182" spans="1:6" x14ac:dyDescent="0.2">
      <c r="A182" s="9" t="s">
        <v>292</v>
      </c>
      <c r="B182" s="9" t="s">
        <v>293</v>
      </c>
      <c r="C182" s="10"/>
      <c r="D182" s="5">
        <v>14</v>
      </c>
    </row>
    <row r="183" spans="1:6" x14ac:dyDescent="0.2">
      <c r="A183" s="9" t="s">
        <v>294</v>
      </c>
      <c r="B183" s="9" t="s">
        <v>295</v>
      </c>
      <c r="C183" s="64">
        <v>40</v>
      </c>
      <c r="D183" s="5">
        <v>12</v>
      </c>
    </row>
    <row r="184" spans="1:6" x14ac:dyDescent="0.2">
      <c r="A184" s="9" t="s">
        <v>296</v>
      </c>
      <c r="B184" s="9" t="s">
        <v>297</v>
      </c>
      <c r="C184" s="10">
        <v>42</v>
      </c>
      <c r="D184" s="5">
        <v>18</v>
      </c>
    </row>
    <row r="185" spans="1:6" x14ac:dyDescent="0.2">
      <c r="A185" s="63" t="s">
        <v>704</v>
      </c>
      <c r="B185" s="63" t="s">
        <v>705</v>
      </c>
      <c r="C185" s="64">
        <v>30</v>
      </c>
      <c r="D185" s="28">
        <v>9</v>
      </c>
      <c r="E185" s="61"/>
    </row>
    <row r="186" spans="1:6" x14ac:dyDescent="0.2">
      <c r="A186" s="9" t="s">
        <v>298</v>
      </c>
      <c r="B186" s="9" t="s">
        <v>299</v>
      </c>
      <c r="C186" s="10">
        <v>36</v>
      </c>
      <c r="D186" s="5">
        <v>9</v>
      </c>
    </row>
    <row r="187" spans="1:6" x14ac:dyDescent="0.2">
      <c r="A187" s="9" t="s">
        <v>300</v>
      </c>
      <c r="B187" s="9" t="s">
        <v>301</v>
      </c>
      <c r="C187" s="10">
        <v>38</v>
      </c>
      <c r="D187" s="5">
        <v>18</v>
      </c>
    </row>
    <row r="188" spans="1:6" x14ac:dyDescent="0.2">
      <c r="A188" s="9" t="s">
        <v>302</v>
      </c>
      <c r="B188" s="9" t="s">
        <v>303</v>
      </c>
      <c r="C188" s="10">
        <v>39</v>
      </c>
      <c r="D188" s="5">
        <v>14</v>
      </c>
    </row>
    <row r="189" spans="1:6" x14ac:dyDescent="0.2">
      <c r="A189" s="9" t="s">
        <v>304</v>
      </c>
      <c r="B189" s="9" t="s">
        <v>305</v>
      </c>
      <c r="C189" s="10">
        <v>30</v>
      </c>
      <c r="D189" s="5">
        <v>12</v>
      </c>
    </row>
    <row r="190" spans="1:6" x14ac:dyDescent="0.2">
      <c r="A190" s="26" t="s">
        <v>306</v>
      </c>
      <c r="B190" s="26" t="s">
        <v>307</v>
      </c>
      <c r="C190" s="27"/>
      <c r="D190" s="5">
        <v>4</v>
      </c>
    </row>
    <row r="191" spans="1:6" x14ac:dyDescent="0.2">
      <c r="A191" s="26" t="s">
        <v>308</v>
      </c>
      <c r="B191" s="26" t="s">
        <v>309</v>
      </c>
      <c r="C191" s="27"/>
      <c r="D191" s="5">
        <v>2</v>
      </c>
    </row>
    <row r="192" spans="1:6" x14ac:dyDescent="0.2">
      <c r="A192" s="9" t="s">
        <v>310</v>
      </c>
      <c r="B192" s="9" t="s">
        <v>311</v>
      </c>
      <c r="C192" s="10">
        <v>45</v>
      </c>
      <c r="D192" s="5">
        <v>12</v>
      </c>
    </row>
    <row r="193" spans="1:5" x14ac:dyDescent="0.2">
      <c r="A193" s="9" t="s">
        <v>312</v>
      </c>
      <c r="B193" s="9" t="s">
        <v>313</v>
      </c>
      <c r="C193" s="10">
        <v>24</v>
      </c>
      <c r="D193" s="5">
        <v>12</v>
      </c>
    </row>
    <row r="194" spans="1:5" x14ac:dyDescent="0.2">
      <c r="A194" s="9" t="s">
        <v>314</v>
      </c>
      <c r="B194" s="9" t="s">
        <v>315</v>
      </c>
      <c r="C194" s="10">
        <v>38</v>
      </c>
      <c r="D194" s="5">
        <v>13</v>
      </c>
    </row>
    <row r="195" spans="1:5" x14ac:dyDescent="0.2">
      <c r="A195" s="9" t="s">
        <v>316</v>
      </c>
      <c r="B195" s="9" t="s">
        <v>317</v>
      </c>
      <c r="C195" s="10">
        <v>39</v>
      </c>
      <c r="D195" s="5">
        <v>9</v>
      </c>
    </row>
    <row r="196" spans="1:5" x14ac:dyDescent="0.2">
      <c r="A196" s="26" t="s">
        <v>318</v>
      </c>
      <c r="B196" s="26" t="s">
        <v>319</v>
      </c>
      <c r="C196" s="27"/>
      <c r="D196" s="5">
        <v>9</v>
      </c>
    </row>
    <row r="197" spans="1:5" x14ac:dyDescent="0.2">
      <c r="A197" s="26" t="s">
        <v>320</v>
      </c>
      <c r="B197" s="26" t="s">
        <v>321</v>
      </c>
      <c r="C197" s="27"/>
      <c r="D197" s="5">
        <v>9</v>
      </c>
    </row>
    <row r="198" spans="1:5" x14ac:dyDescent="0.2">
      <c r="A198" s="26" t="s">
        <v>322</v>
      </c>
      <c r="B198" s="26" t="s">
        <v>323</v>
      </c>
      <c r="C198" s="27"/>
      <c r="D198" s="5">
        <v>1</v>
      </c>
    </row>
    <row r="199" spans="1:5" x14ac:dyDescent="0.2">
      <c r="A199" s="9" t="s">
        <v>324</v>
      </c>
      <c r="B199" s="9" t="s">
        <v>325</v>
      </c>
      <c r="C199" s="10">
        <v>47</v>
      </c>
      <c r="D199" s="5">
        <v>14</v>
      </c>
    </row>
    <row r="200" spans="1:5" x14ac:dyDescent="0.2">
      <c r="A200" s="9" t="s">
        <v>326</v>
      </c>
      <c r="B200" s="9" t="s">
        <v>327</v>
      </c>
      <c r="C200" s="10">
        <v>36</v>
      </c>
      <c r="D200" s="5">
        <v>9</v>
      </c>
    </row>
    <row r="201" spans="1:5" x14ac:dyDescent="0.2">
      <c r="A201" s="26" t="s">
        <v>328</v>
      </c>
      <c r="B201" s="26" t="s">
        <v>329</v>
      </c>
      <c r="C201" s="27"/>
      <c r="D201" s="5">
        <v>2</v>
      </c>
    </row>
    <row r="202" spans="1:5" ht="25.5" x14ac:dyDescent="0.2">
      <c r="A202" s="12" t="s">
        <v>330</v>
      </c>
      <c r="B202" s="12" t="s">
        <v>331</v>
      </c>
      <c r="C202" s="13" t="s">
        <v>41</v>
      </c>
      <c r="D202" s="5" t="s">
        <v>149</v>
      </c>
    </row>
    <row r="203" spans="1:5" ht="89.25" x14ac:dyDescent="0.2">
      <c r="A203" s="12" t="s">
        <v>332</v>
      </c>
      <c r="B203" s="62" t="s">
        <v>707</v>
      </c>
      <c r="C203" s="13" t="s">
        <v>41</v>
      </c>
      <c r="D203" s="5" t="s">
        <v>149</v>
      </c>
      <c r="E203" s="55" t="s">
        <v>708</v>
      </c>
    </row>
    <row r="204" spans="1:5" s="11" customFormat="1" x14ac:dyDescent="0.2">
      <c r="A204" s="12"/>
      <c r="B204" s="12"/>
      <c r="C204" s="13" t="s">
        <v>597</v>
      </c>
      <c r="D204" s="14">
        <f>COUNT(D177:D203)+2</f>
        <v>27</v>
      </c>
    </row>
    <row r="205" spans="1:5" s="11" customFormat="1" x14ac:dyDescent="0.2">
      <c r="A205" s="12"/>
      <c r="B205" s="12"/>
      <c r="C205" s="13"/>
      <c r="D205" s="14"/>
    </row>
    <row r="206" spans="1:5" s="11" customFormat="1" x14ac:dyDescent="0.2">
      <c r="A206" s="15" t="s">
        <v>333</v>
      </c>
      <c r="B206" s="15" t="s">
        <v>334</v>
      </c>
      <c r="C206" s="16">
        <v>96</v>
      </c>
      <c r="D206" s="5">
        <v>21</v>
      </c>
      <c r="E206" s="31" t="s">
        <v>335</v>
      </c>
    </row>
    <row r="207" spans="1:5" s="11" customFormat="1" x14ac:dyDescent="0.2">
      <c r="A207" s="15" t="s">
        <v>336</v>
      </c>
      <c r="B207" s="15" t="s">
        <v>337</v>
      </c>
      <c r="C207" s="16" t="s">
        <v>41</v>
      </c>
      <c r="D207" s="5">
        <v>18</v>
      </c>
      <c r="E207" s="31" t="s">
        <v>338</v>
      </c>
    </row>
    <row r="208" spans="1:5" s="11" customFormat="1" x14ac:dyDescent="0.2">
      <c r="A208" s="15" t="s">
        <v>339</v>
      </c>
      <c r="B208" s="15" t="s">
        <v>340</v>
      </c>
      <c r="C208" s="16" t="s">
        <v>41</v>
      </c>
      <c r="D208" s="5">
        <v>12</v>
      </c>
      <c r="E208" s="31" t="s">
        <v>341</v>
      </c>
    </row>
    <row r="209" spans="1:5" s="11" customFormat="1" x14ac:dyDescent="0.2">
      <c r="A209" s="15" t="s">
        <v>342</v>
      </c>
      <c r="B209" s="15" t="s">
        <v>343</v>
      </c>
      <c r="C209" s="16">
        <v>32</v>
      </c>
      <c r="D209" s="5">
        <v>16</v>
      </c>
      <c r="E209" s="32"/>
    </row>
    <row r="210" spans="1:5" s="11" customFormat="1" x14ac:dyDescent="0.2">
      <c r="A210" s="26" t="s">
        <v>344</v>
      </c>
      <c r="B210" s="26" t="s">
        <v>345</v>
      </c>
      <c r="C210" s="27"/>
      <c r="D210" s="5">
        <v>4</v>
      </c>
      <c r="E210" s="32"/>
    </row>
    <row r="211" spans="1:5" x14ac:dyDescent="0.2">
      <c r="A211" s="9" t="s">
        <v>346</v>
      </c>
      <c r="B211" s="9" t="s">
        <v>347</v>
      </c>
      <c r="C211" s="10" t="s">
        <v>41</v>
      </c>
      <c r="D211" s="5">
        <v>3</v>
      </c>
      <c r="E211" s="32"/>
    </row>
    <row r="212" spans="1:5" x14ac:dyDescent="0.2">
      <c r="A212" s="9" t="s">
        <v>348</v>
      </c>
      <c r="B212" s="9" t="s">
        <v>349</v>
      </c>
      <c r="C212" s="10" t="s">
        <v>41</v>
      </c>
      <c r="D212" s="5">
        <v>20</v>
      </c>
      <c r="E212" s="32"/>
    </row>
    <row r="213" spans="1:5" x14ac:dyDescent="0.2">
      <c r="A213" s="26" t="s">
        <v>350</v>
      </c>
      <c r="B213" s="26" t="s">
        <v>351</v>
      </c>
      <c r="C213" s="27"/>
      <c r="D213" s="5">
        <v>1</v>
      </c>
      <c r="E213" s="32"/>
    </row>
    <row r="214" spans="1:5" x14ac:dyDescent="0.2">
      <c r="A214" s="15" t="s">
        <v>352</v>
      </c>
      <c r="B214" s="15" t="s">
        <v>353</v>
      </c>
      <c r="C214" s="16" t="s">
        <v>41</v>
      </c>
      <c r="D214" s="5">
        <v>4</v>
      </c>
      <c r="E214" s="31" t="s">
        <v>354</v>
      </c>
    </row>
    <row r="215" spans="1:5" x14ac:dyDescent="0.2">
      <c r="A215" s="15" t="s">
        <v>355</v>
      </c>
      <c r="B215" s="15" t="s">
        <v>356</v>
      </c>
      <c r="C215" s="16" t="s">
        <v>41</v>
      </c>
      <c r="D215" s="5">
        <v>18</v>
      </c>
      <c r="E215" s="31" t="s">
        <v>341</v>
      </c>
    </row>
    <row r="216" spans="1:5" x14ac:dyDescent="0.2">
      <c r="A216" s="15" t="s">
        <v>357</v>
      </c>
      <c r="B216" s="15" t="s">
        <v>358</v>
      </c>
      <c r="C216" s="16">
        <v>40</v>
      </c>
      <c r="D216" s="5">
        <v>16</v>
      </c>
      <c r="E216" s="31"/>
    </row>
    <row r="217" spans="1:5" x14ac:dyDescent="0.2">
      <c r="A217" s="15" t="s">
        <v>359</v>
      </c>
      <c r="B217" s="15" t="s">
        <v>360</v>
      </c>
      <c r="C217" s="16" t="s">
        <v>41</v>
      </c>
      <c r="D217" s="8" t="s">
        <v>41</v>
      </c>
      <c r="E217" s="31" t="s">
        <v>361</v>
      </c>
    </row>
    <row r="218" spans="1:5" x14ac:dyDescent="0.2">
      <c r="A218" s="15" t="s">
        <v>362</v>
      </c>
      <c r="B218" s="15" t="s">
        <v>363</v>
      </c>
      <c r="C218" s="16" t="s">
        <v>41</v>
      </c>
      <c r="D218" s="8" t="s">
        <v>41</v>
      </c>
      <c r="E218" s="31" t="s">
        <v>361</v>
      </c>
    </row>
    <row r="219" spans="1:5" x14ac:dyDescent="0.2">
      <c r="A219" s="15" t="s">
        <v>364</v>
      </c>
      <c r="B219" s="15" t="s">
        <v>365</v>
      </c>
      <c r="C219" s="16">
        <v>42</v>
      </c>
      <c r="D219" s="5">
        <v>16</v>
      </c>
      <c r="E219" s="32"/>
    </row>
    <row r="220" spans="1:5" x14ac:dyDescent="0.2">
      <c r="A220" s="15" t="s">
        <v>366</v>
      </c>
      <c r="B220" s="15" t="s">
        <v>367</v>
      </c>
      <c r="C220" s="16">
        <v>36</v>
      </c>
      <c r="D220" s="5">
        <v>18</v>
      </c>
      <c r="E220" s="32"/>
    </row>
    <row r="221" spans="1:5" x14ac:dyDescent="0.2">
      <c r="A221" s="15" t="s">
        <v>368</v>
      </c>
      <c r="B221" s="15" t="s">
        <v>369</v>
      </c>
      <c r="C221" s="16">
        <v>30</v>
      </c>
      <c r="D221" s="5">
        <v>16</v>
      </c>
      <c r="E221" s="32"/>
    </row>
    <row r="222" spans="1:5" x14ac:dyDescent="0.2">
      <c r="A222" s="15" t="s">
        <v>370</v>
      </c>
      <c r="B222" s="15" t="s">
        <v>371</v>
      </c>
      <c r="C222" s="16">
        <v>30</v>
      </c>
      <c r="D222" s="5">
        <v>16</v>
      </c>
      <c r="E222" s="32"/>
    </row>
    <row r="223" spans="1:5" x14ac:dyDescent="0.2">
      <c r="A223" s="15" t="s">
        <v>372</v>
      </c>
      <c r="B223" s="15" t="s">
        <v>373</v>
      </c>
      <c r="C223" s="16">
        <v>29</v>
      </c>
      <c r="D223" s="5">
        <v>18</v>
      </c>
      <c r="E223" s="32"/>
    </row>
    <row r="224" spans="1:5" s="11" customFormat="1" x14ac:dyDescent="0.2">
      <c r="A224" s="12"/>
      <c r="B224" s="12"/>
      <c r="C224" s="13" t="s">
        <v>597</v>
      </c>
      <c r="D224" s="14">
        <f>COUNT(D206:D223)+2</f>
        <v>18</v>
      </c>
    </row>
    <row r="225" spans="1:5" s="11" customFormat="1" x14ac:dyDescent="0.2">
      <c r="A225" s="12"/>
      <c r="B225" s="12"/>
      <c r="C225" s="13"/>
      <c r="D225" s="14"/>
    </row>
    <row r="226" spans="1:5" s="11" customFormat="1" x14ac:dyDescent="0.2">
      <c r="A226" s="26" t="s">
        <v>609</v>
      </c>
      <c r="B226" s="26" t="s">
        <v>610</v>
      </c>
      <c r="C226" s="27" t="s">
        <v>41</v>
      </c>
      <c r="D226" s="8">
        <v>16</v>
      </c>
    </row>
    <row r="227" spans="1:5" s="11" customFormat="1" x14ac:dyDescent="0.2">
      <c r="A227" s="26" t="s">
        <v>374</v>
      </c>
      <c r="B227" s="26" t="s">
        <v>375</v>
      </c>
      <c r="C227" s="27" t="s">
        <v>41</v>
      </c>
      <c r="D227" s="28">
        <v>37</v>
      </c>
      <c r="E227" s="60" t="s">
        <v>715</v>
      </c>
    </row>
    <row r="228" spans="1:5" x14ac:dyDescent="0.2">
      <c r="A228" s="9" t="s">
        <v>376</v>
      </c>
      <c r="B228" s="9" t="s">
        <v>377</v>
      </c>
      <c r="C228" s="10">
        <v>172</v>
      </c>
      <c r="D228" s="8">
        <v>36</v>
      </c>
    </row>
    <row r="229" spans="1:5" x14ac:dyDescent="0.2">
      <c r="A229" s="9" t="s">
        <v>378</v>
      </c>
      <c r="B229" s="9" t="s">
        <v>379</v>
      </c>
      <c r="C229" s="10" t="s">
        <v>41</v>
      </c>
      <c r="D229" s="8">
        <v>16</v>
      </c>
    </row>
    <row r="230" spans="1:5" x14ac:dyDescent="0.2">
      <c r="A230" s="26" t="s">
        <v>611</v>
      </c>
      <c r="B230" s="26" t="s">
        <v>612</v>
      </c>
      <c r="C230" s="27"/>
      <c r="D230" s="8">
        <v>20</v>
      </c>
    </row>
    <row r="231" spans="1:5" x14ac:dyDescent="0.2">
      <c r="A231" s="26" t="s">
        <v>613</v>
      </c>
      <c r="B231" s="26" t="s">
        <v>614</v>
      </c>
      <c r="C231" s="27"/>
      <c r="D231" s="29">
        <v>22</v>
      </c>
    </row>
    <row r="232" spans="1:5" x14ac:dyDescent="0.2">
      <c r="A232" s="9" t="s">
        <v>380</v>
      </c>
      <c r="B232" s="9" t="s">
        <v>381</v>
      </c>
      <c r="C232" s="10" t="s">
        <v>41</v>
      </c>
      <c r="D232" s="5">
        <v>22</v>
      </c>
    </row>
    <row r="233" spans="1:5" x14ac:dyDescent="0.2">
      <c r="A233" s="26" t="s">
        <v>615</v>
      </c>
      <c r="B233" s="26" t="s">
        <v>616</v>
      </c>
      <c r="C233" s="27"/>
      <c r="D233" s="5">
        <v>22</v>
      </c>
    </row>
    <row r="234" spans="1:5" x14ac:dyDescent="0.2">
      <c r="A234" s="26" t="s">
        <v>617</v>
      </c>
      <c r="B234" s="26" t="s">
        <v>618</v>
      </c>
      <c r="C234" s="27"/>
      <c r="D234" s="5">
        <v>26</v>
      </c>
    </row>
    <row r="235" spans="1:5" x14ac:dyDescent="0.2">
      <c r="A235" s="17" t="s">
        <v>384</v>
      </c>
      <c r="B235" s="17" t="s">
        <v>385</v>
      </c>
      <c r="C235" s="18">
        <v>14</v>
      </c>
      <c r="D235" s="5">
        <v>7</v>
      </c>
    </row>
    <row r="236" spans="1:5" x14ac:dyDescent="0.2">
      <c r="A236" s="9" t="s">
        <v>386</v>
      </c>
      <c r="B236" s="9" t="s">
        <v>387</v>
      </c>
      <c r="C236" s="10" t="s">
        <v>41</v>
      </c>
      <c r="D236" s="5">
        <v>23</v>
      </c>
    </row>
    <row r="237" spans="1:5" x14ac:dyDescent="0.2">
      <c r="A237" s="26" t="s">
        <v>623</v>
      </c>
      <c r="B237" s="26" t="s">
        <v>624</v>
      </c>
      <c r="C237" s="27"/>
      <c r="D237" s="5">
        <v>15</v>
      </c>
    </row>
    <row r="238" spans="1:5" x14ac:dyDescent="0.2">
      <c r="A238" s="26" t="s">
        <v>396</v>
      </c>
      <c r="B238" s="26" t="s">
        <v>397</v>
      </c>
      <c r="C238" s="27" t="s">
        <v>41</v>
      </c>
      <c r="D238" s="8" t="s">
        <v>41</v>
      </c>
    </row>
    <row r="239" spans="1:5" x14ac:dyDescent="0.2">
      <c r="A239" s="9" t="s">
        <v>388</v>
      </c>
      <c r="B239" s="9" t="s">
        <v>389</v>
      </c>
      <c r="C239" s="10" t="s">
        <v>41</v>
      </c>
      <c r="D239" s="28">
        <v>20</v>
      </c>
      <c r="E239" s="59" t="s">
        <v>716</v>
      </c>
    </row>
    <row r="240" spans="1:5" x14ac:dyDescent="0.2">
      <c r="A240" s="26" t="s">
        <v>619</v>
      </c>
      <c r="B240" s="26" t="s">
        <v>620</v>
      </c>
      <c r="C240" s="27"/>
      <c r="D240" s="5">
        <v>20</v>
      </c>
    </row>
    <row r="241" spans="1:5" x14ac:dyDescent="0.2">
      <c r="A241" s="26" t="s">
        <v>621</v>
      </c>
      <c r="B241" s="26" t="s">
        <v>622</v>
      </c>
      <c r="C241" s="27"/>
      <c r="D241" s="5">
        <v>22</v>
      </c>
    </row>
    <row r="242" spans="1:5" x14ac:dyDescent="0.2">
      <c r="A242" s="26" t="s">
        <v>627</v>
      </c>
      <c r="B242" s="26" t="s">
        <v>628</v>
      </c>
      <c r="C242" s="27"/>
      <c r="D242" s="5">
        <v>16</v>
      </c>
    </row>
    <row r="243" spans="1:5" x14ac:dyDescent="0.2">
      <c r="A243" s="26" t="s">
        <v>625</v>
      </c>
      <c r="B243" s="26" t="s">
        <v>626</v>
      </c>
      <c r="C243" s="27"/>
      <c r="D243" s="5">
        <v>18</v>
      </c>
    </row>
    <row r="244" spans="1:5" x14ac:dyDescent="0.2">
      <c r="A244" s="9" t="s">
        <v>607</v>
      </c>
      <c r="B244" s="9" t="s">
        <v>608</v>
      </c>
      <c r="C244" s="10" t="s">
        <v>41</v>
      </c>
      <c r="D244" s="5">
        <v>23</v>
      </c>
    </row>
    <row r="245" spans="1:5" x14ac:dyDescent="0.2">
      <c r="A245" s="26" t="s">
        <v>629</v>
      </c>
      <c r="B245" s="26" t="s">
        <v>630</v>
      </c>
      <c r="C245" s="27"/>
      <c r="D245" s="5">
        <v>13</v>
      </c>
    </row>
    <row r="246" spans="1:5" x14ac:dyDescent="0.2">
      <c r="A246" s="9" t="s">
        <v>390</v>
      </c>
      <c r="B246" s="9" t="s">
        <v>391</v>
      </c>
      <c r="C246" s="10" t="s">
        <v>41</v>
      </c>
      <c r="D246" s="5">
        <v>20</v>
      </c>
    </row>
    <row r="247" spans="1:5" x14ac:dyDescent="0.2">
      <c r="A247" s="26" t="s">
        <v>631</v>
      </c>
      <c r="B247" s="26" t="s">
        <v>632</v>
      </c>
      <c r="C247" s="27"/>
      <c r="D247" s="28">
        <v>21</v>
      </c>
      <c r="E247" s="59" t="s">
        <v>715</v>
      </c>
    </row>
    <row r="248" spans="1:5" x14ac:dyDescent="0.2">
      <c r="A248" s="9" t="s">
        <v>392</v>
      </c>
      <c r="B248" s="9" t="s">
        <v>393</v>
      </c>
      <c r="C248" s="10" t="s">
        <v>41</v>
      </c>
      <c r="D248" s="5">
        <v>29</v>
      </c>
    </row>
    <row r="249" spans="1:5" ht="25.5" x14ac:dyDescent="0.2">
      <c r="A249" s="12" t="s">
        <v>394</v>
      </c>
      <c r="B249" s="12" t="s">
        <v>395</v>
      </c>
      <c r="C249" s="13" t="s">
        <v>41</v>
      </c>
      <c r="D249" s="5" t="s">
        <v>149</v>
      </c>
    </row>
    <row r="250" spans="1:5" ht="25.5" x14ac:dyDescent="0.2">
      <c r="A250" s="12" t="s">
        <v>382</v>
      </c>
      <c r="B250" s="12" t="s">
        <v>383</v>
      </c>
      <c r="C250" s="13" t="s">
        <v>41</v>
      </c>
      <c r="D250" s="8" t="s">
        <v>149</v>
      </c>
    </row>
    <row r="251" spans="1:5" ht="25.5" x14ac:dyDescent="0.2">
      <c r="A251" s="12" t="s">
        <v>398</v>
      </c>
      <c r="B251" s="12" t="s">
        <v>399</v>
      </c>
      <c r="C251" s="13" t="s">
        <v>41</v>
      </c>
      <c r="D251" s="5" t="s">
        <v>149</v>
      </c>
    </row>
    <row r="252" spans="1:5" s="11" customFormat="1" x14ac:dyDescent="0.2">
      <c r="A252" s="12"/>
      <c r="B252" s="12"/>
      <c r="C252" s="13" t="s">
        <v>597</v>
      </c>
      <c r="D252" s="14">
        <f>COUNT(D226:D251)+4</f>
        <v>26</v>
      </c>
    </row>
    <row r="253" spans="1:5" s="11" customFormat="1" x14ac:dyDescent="0.2">
      <c r="A253" s="12"/>
      <c r="B253" s="12"/>
      <c r="C253" s="13"/>
      <c r="D253" s="14"/>
    </row>
    <row r="254" spans="1:5" x14ac:dyDescent="0.2">
      <c r="A254" s="9" t="s">
        <v>400</v>
      </c>
      <c r="B254" s="9" t="s">
        <v>401</v>
      </c>
      <c r="C254" s="10">
        <v>16</v>
      </c>
      <c r="D254" s="5">
        <v>8</v>
      </c>
    </row>
    <row r="255" spans="1:5" s="11" customFormat="1" x14ac:dyDescent="0.2">
      <c r="A255" s="12"/>
      <c r="B255" s="12"/>
      <c r="C255" s="13" t="s">
        <v>597</v>
      </c>
      <c r="D255" s="14">
        <f>COUNT(D254)</f>
        <v>1</v>
      </c>
    </row>
    <row r="256" spans="1:5" s="11" customFormat="1" x14ac:dyDescent="0.2">
      <c r="A256" s="12"/>
      <c r="B256" s="12"/>
      <c r="C256" s="13"/>
      <c r="D256" s="14"/>
    </row>
    <row r="257" spans="1:4" x14ac:dyDescent="0.2">
      <c r="A257" s="9" t="s">
        <v>402</v>
      </c>
      <c r="B257" s="9" t="s">
        <v>403</v>
      </c>
      <c r="C257" s="10">
        <v>18</v>
      </c>
      <c r="D257" s="5">
        <v>7</v>
      </c>
    </row>
    <row r="258" spans="1:4" x14ac:dyDescent="0.2">
      <c r="A258" s="26" t="s">
        <v>404</v>
      </c>
      <c r="B258" s="26" t="s">
        <v>405</v>
      </c>
      <c r="C258" s="27"/>
      <c r="D258" s="5">
        <v>3</v>
      </c>
    </row>
    <row r="259" spans="1:4" x14ac:dyDescent="0.2">
      <c r="A259" s="26" t="s">
        <v>406</v>
      </c>
      <c r="B259" s="26" t="s">
        <v>407</v>
      </c>
      <c r="C259" s="27"/>
      <c r="D259" s="5">
        <v>4</v>
      </c>
    </row>
    <row r="260" spans="1:4" s="11" customFormat="1" x14ac:dyDescent="0.2">
      <c r="A260" s="12"/>
      <c r="B260" s="12"/>
      <c r="C260" s="13" t="s">
        <v>597</v>
      </c>
      <c r="D260" s="14">
        <f>COUNT(D257:D259)</f>
        <v>3</v>
      </c>
    </row>
    <row r="261" spans="1:4" s="11" customFormat="1" x14ac:dyDescent="0.2">
      <c r="A261" s="12"/>
      <c r="B261" s="12"/>
      <c r="C261" s="13"/>
      <c r="D261" s="14"/>
    </row>
    <row r="262" spans="1:4" x14ac:dyDescent="0.2">
      <c r="A262" s="9" t="s">
        <v>408</v>
      </c>
      <c r="B262" s="9" t="s">
        <v>409</v>
      </c>
      <c r="C262" s="10">
        <v>28</v>
      </c>
      <c r="D262" s="5">
        <v>14</v>
      </c>
    </row>
    <row r="263" spans="1:4" x14ac:dyDescent="0.2">
      <c r="A263" s="9" t="s">
        <v>410</v>
      </c>
      <c r="B263" s="9" t="s">
        <v>411</v>
      </c>
      <c r="C263" s="10">
        <v>30</v>
      </c>
      <c r="D263" s="5">
        <v>12</v>
      </c>
    </row>
    <row r="264" spans="1:4" x14ac:dyDescent="0.2">
      <c r="A264" s="9" t="s">
        <v>412</v>
      </c>
      <c r="B264" s="9" t="s">
        <v>413</v>
      </c>
      <c r="C264" s="10">
        <v>26</v>
      </c>
      <c r="D264" s="5">
        <v>11</v>
      </c>
    </row>
    <row r="265" spans="1:4" x14ac:dyDescent="0.2">
      <c r="A265" s="9" t="s">
        <v>414</v>
      </c>
      <c r="B265" s="9" t="s">
        <v>415</v>
      </c>
      <c r="C265" s="10">
        <v>23</v>
      </c>
      <c r="D265" s="5">
        <v>12</v>
      </c>
    </row>
    <row r="266" spans="1:4" ht="25.5" x14ac:dyDescent="0.2">
      <c r="A266" s="12" t="s">
        <v>416</v>
      </c>
      <c r="B266" s="12" t="s">
        <v>417</v>
      </c>
      <c r="C266" s="13" t="s">
        <v>41</v>
      </c>
      <c r="D266" s="5" t="s">
        <v>149</v>
      </c>
    </row>
    <row r="267" spans="1:4" s="11" customFormat="1" x14ac:dyDescent="0.2">
      <c r="A267" s="12"/>
      <c r="B267" s="12"/>
      <c r="C267" s="13" t="s">
        <v>597</v>
      </c>
      <c r="D267" s="14">
        <f>COUNT(D262:D266)+1</f>
        <v>5</v>
      </c>
    </row>
    <row r="268" spans="1:4" s="11" customFormat="1" x14ac:dyDescent="0.2">
      <c r="A268" s="12"/>
      <c r="B268" s="12"/>
      <c r="C268" s="13"/>
      <c r="D268" s="14"/>
    </row>
    <row r="269" spans="1:4" x14ac:dyDescent="0.2">
      <c r="A269" s="9" t="s">
        <v>418</v>
      </c>
      <c r="B269" s="9" t="s">
        <v>419</v>
      </c>
      <c r="C269" s="10"/>
      <c r="D269" s="5" t="s">
        <v>420</v>
      </c>
    </row>
    <row r="270" spans="1:4" s="11" customFormat="1" x14ac:dyDescent="0.2">
      <c r="A270" s="12"/>
      <c r="B270" s="12"/>
      <c r="C270" s="13" t="s">
        <v>597</v>
      </c>
      <c r="D270" s="14">
        <f>COUNT(D269)+1</f>
        <v>1</v>
      </c>
    </row>
    <row r="271" spans="1:4" s="11" customFormat="1" x14ac:dyDescent="0.2">
      <c r="A271" s="12"/>
      <c r="B271" s="12"/>
      <c r="C271" s="13"/>
      <c r="D271" s="14"/>
    </row>
    <row r="272" spans="1:4" s="11" customFormat="1" x14ac:dyDescent="0.2">
      <c r="A272" s="15" t="s">
        <v>421</v>
      </c>
      <c r="B272" s="15" t="s">
        <v>422</v>
      </c>
      <c r="C272" s="16" t="s">
        <v>41</v>
      </c>
      <c r="D272" s="5">
        <v>2</v>
      </c>
    </row>
    <row r="273" spans="1:5" s="11" customFormat="1" x14ac:dyDescent="0.2">
      <c r="A273" s="15" t="s">
        <v>423</v>
      </c>
      <c r="B273" s="15" t="s">
        <v>424</v>
      </c>
      <c r="C273" s="16" t="s">
        <v>41</v>
      </c>
      <c r="D273" s="5">
        <v>2</v>
      </c>
    </row>
    <row r="274" spans="1:5" s="11" customFormat="1" x14ac:dyDescent="0.2">
      <c r="A274" s="15" t="s">
        <v>425</v>
      </c>
      <c r="B274" s="15" t="s">
        <v>426</v>
      </c>
      <c r="C274" s="16" t="s">
        <v>41</v>
      </c>
      <c r="D274" s="5">
        <v>2</v>
      </c>
      <c r="E274" s="31" t="s">
        <v>427</v>
      </c>
    </row>
    <row r="275" spans="1:5" s="11" customFormat="1" x14ac:dyDescent="0.2">
      <c r="A275" s="15" t="s">
        <v>428</v>
      </c>
      <c r="B275" s="15" t="s">
        <v>429</v>
      </c>
      <c r="C275" s="16" t="s">
        <v>41</v>
      </c>
      <c r="D275" s="5">
        <v>2</v>
      </c>
      <c r="E275" s="31" t="s">
        <v>427</v>
      </c>
    </row>
    <row r="276" spans="1:5" s="11" customFormat="1" ht="25.5" x14ac:dyDescent="0.2">
      <c r="A276" s="15" t="s">
        <v>430</v>
      </c>
      <c r="B276" s="15" t="s">
        <v>431</v>
      </c>
      <c r="C276" s="16" t="s">
        <v>41</v>
      </c>
      <c r="D276" s="5">
        <v>4</v>
      </c>
      <c r="E276" s="35" t="s">
        <v>432</v>
      </c>
    </row>
    <row r="277" spans="1:5" s="11" customFormat="1" x14ac:dyDescent="0.2">
      <c r="A277" s="15" t="s">
        <v>433</v>
      </c>
      <c r="B277" s="15" t="s">
        <v>434</v>
      </c>
      <c r="C277" s="16" t="s">
        <v>41</v>
      </c>
      <c r="D277" s="5">
        <v>2</v>
      </c>
      <c r="E277" s="31" t="s">
        <v>427</v>
      </c>
    </row>
    <row r="278" spans="1:5" s="11" customFormat="1" x14ac:dyDescent="0.2">
      <c r="A278" s="15" t="s">
        <v>435</v>
      </c>
      <c r="B278" s="15" t="s">
        <v>436</v>
      </c>
      <c r="C278" s="16" t="s">
        <v>41</v>
      </c>
      <c r="D278" s="5">
        <v>1</v>
      </c>
    </row>
    <row r="279" spans="1:5" s="11" customFormat="1" x14ac:dyDescent="0.2">
      <c r="A279" s="15" t="s">
        <v>437</v>
      </c>
      <c r="B279" s="15" t="s">
        <v>438</v>
      </c>
      <c r="C279" s="16" t="s">
        <v>41</v>
      </c>
      <c r="D279" s="5">
        <v>2</v>
      </c>
      <c r="E279" s="31" t="s">
        <v>427</v>
      </c>
    </row>
    <row r="280" spans="1:5" s="11" customFormat="1" ht="38.25" x14ac:dyDescent="0.2">
      <c r="A280" s="15" t="s">
        <v>439</v>
      </c>
      <c r="B280" s="15" t="s">
        <v>440</v>
      </c>
      <c r="C280" s="16" t="s">
        <v>41</v>
      </c>
      <c r="D280" s="5">
        <v>3</v>
      </c>
      <c r="E280" s="35" t="s">
        <v>441</v>
      </c>
    </row>
    <row r="281" spans="1:5" s="11" customFormat="1" ht="38.25" x14ac:dyDescent="0.2">
      <c r="A281" s="15" t="s">
        <v>442</v>
      </c>
      <c r="B281" s="15" t="s">
        <v>443</v>
      </c>
      <c r="C281" s="16" t="s">
        <v>41</v>
      </c>
      <c r="D281" s="5">
        <v>3</v>
      </c>
      <c r="E281" s="35" t="s">
        <v>441</v>
      </c>
    </row>
    <row r="282" spans="1:5" s="11" customFormat="1" ht="25.5" x14ac:dyDescent="0.2">
      <c r="A282" s="15" t="s">
        <v>444</v>
      </c>
      <c r="B282" s="15" t="s">
        <v>445</v>
      </c>
      <c r="C282" s="16" t="s">
        <v>41</v>
      </c>
      <c r="D282" s="5">
        <v>2</v>
      </c>
      <c r="E282" s="35" t="s">
        <v>446</v>
      </c>
    </row>
    <row r="283" spans="1:5" x14ac:dyDescent="0.2">
      <c r="A283" s="9" t="s">
        <v>447</v>
      </c>
      <c r="B283" s="9" t="s">
        <v>448</v>
      </c>
      <c r="C283" s="10" t="s">
        <v>41</v>
      </c>
      <c r="D283" s="5">
        <v>11</v>
      </c>
    </row>
    <row r="284" spans="1:5" ht="25.5" x14ac:dyDescent="0.2">
      <c r="A284" s="15" t="s">
        <v>449</v>
      </c>
      <c r="B284" s="15" t="s">
        <v>450</v>
      </c>
      <c r="C284" s="16" t="s">
        <v>41</v>
      </c>
      <c r="D284" s="5">
        <v>3</v>
      </c>
      <c r="E284" s="35" t="s">
        <v>451</v>
      </c>
    </row>
    <row r="285" spans="1:5" ht="25.5" x14ac:dyDescent="0.2">
      <c r="A285" s="15" t="s">
        <v>452</v>
      </c>
      <c r="B285" s="15" t="s">
        <v>453</v>
      </c>
      <c r="C285" s="16" t="s">
        <v>41</v>
      </c>
      <c r="D285" s="5">
        <v>3</v>
      </c>
      <c r="E285" s="35" t="s">
        <v>451</v>
      </c>
    </row>
    <row r="286" spans="1:5" s="11" customFormat="1" x14ac:dyDescent="0.2">
      <c r="A286" s="12"/>
      <c r="B286" s="12"/>
      <c r="C286" s="13" t="s">
        <v>597</v>
      </c>
      <c r="D286" s="14">
        <f>COUNT(D272:D285)</f>
        <v>14</v>
      </c>
    </row>
    <row r="287" spans="1:5" s="11" customFormat="1" x14ac:dyDescent="0.2">
      <c r="A287" s="12"/>
      <c r="B287" s="12"/>
      <c r="C287" s="13"/>
      <c r="D287" s="14"/>
    </row>
    <row r="288" spans="1:5" x14ac:dyDescent="0.2">
      <c r="A288" s="9" t="s">
        <v>454</v>
      </c>
      <c r="B288" s="9" t="s">
        <v>455</v>
      </c>
      <c r="C288" s="10">
        <v>46</v>
      </c>
      <c r="D288" s="5">
        <v>22</v>
      </c>
      <c r="E288" s="11"/>
    </row>
    <row r="289" spans="1:8" x14ac:dyDescent="0.2">
      <c r="A289" s="15" t="s">
        <v>456</v>
      </c>
      <c r="B289" s="15" t="s">
        <v>457</v>
      </c>
      <c r="C289" s="16">
        <v>45</v>
      </c>
      <c r="D289" s="5">
        <v>32</v>
      </c>
      <c r="E289" s="11"/>
    </row>
    <row r="290" spans="1:8" x14ac:dyDescent="0.2">
      <c r="A290" s="9" t="s">
        <v>458</v>
      </c>
      <c r="B290" s="9" t="s">
        <v>459</v>
      </c>
      <c r="C290" s="10">
        <v>46</v>
      </c>
      <c r="D290" s="5">
        <v>22</v>
      </c>
      <c r="E290" s="11"/>
    </row>
    <row r="291" spans="1:8" x14ac:dyDescent="0.2">
      <c r="A291" s="15" t="s">
        <v>460</v>
      </c>
      <c r="B291" s="15" t="s">
        <v>461</v>
      </c>
      <c r="C291" s="16">
        <v>47</v>
      </c>
      <c r="D291" s="5">
        <v>24</v>
      </c>
      <c r="E291" s="11"/>
    </row>
    <row r="292" spans="1:8" x14ac:dyDescent="0.2">
      <c r="A292" s="15" t="s">
        <v>462</v>
      </c>
      <c r="B292" s="15" t="s">
        <v>463</v>
      </c>
      <c r="C292" s="16">
        <v>96</v>
      </c>
      <c r="D292" s="5">
        <v>33</v>
      </c>
      <c r="E292" s="11"/>
      <c r="F292" s="59"/>
    </row>
    <row r="293" spans="1:8" x14ac:dyDescent="0.2">
      <c r="A293" s="15" t="s">
        <v>464</v>
      </c>
      <c r="B293" s="15" t="s">
        <v>465</v>
      </c>
      <c r="C293" s="16">
        <v>135</v>
      </c>
      <c r="D293" s="5">
        <v>37</v>
      </c>
      <c r="E293" s="11"/>
    </row>
    <row r="294" spans="1:8" x14ac:dyDescent="0.2">
      <c r="A294" s="9" t="s">
        <v>466</v>
      </c>
      <c r="B294" s="9" t="s">
        <v>467</v>
      </c>
      <c r="C294" s="10">
        <v>23</v>
      </c>
      <c r="D294" s="5">
        <v>17</v>
      </c>
      <c r="E294" s="11"/>
    </row>
    <row r="295" spans="1:8" ht="38.25" x14ac:dyDescent="0.2">
      <c r="A295" s="9" t="s">
        <v>640</v>
      </c>
      <c r="B295" s="9" t="s">
        <v>641</v>
      </c>
      <c r="C295" s="10"/>
      <c r="D295" s="8" t="s">
        <v>642</v>
      </c>
      <c r="E295" s="11"/>
    </row>
    <row r="296" spans="1:8" x14ac:dyDescent="0.2">
      <c r="A296" s="9" t="s">
        <v>468</v>
      </c>
      <c r="B296" s="9" t="s">
        <v>469</v>
      </c>
      <c r="C296" s="10">
        <v>19</v>
      </c>
      <c r="D296" s="5">
        <v>18</v>
      </c>
      <c r="E296" s="11"/>
    </row>
    <row r="297" spans="1:8" x14ac:dyDescent="0.2">
      <c r="A297" s="9" t="s">
        <v>470</v>
      </c>
      <c r="B297" s="9" t="s">
        <v>471</v>
      </c>
      <c r="C297" s="10">
        <v>26</v>
      </c>
      <c r="D297" s="5">
        <v>15</v>
      </c>
      <c r="E297" s="11"/>
    </row>
    <row r="298" spans="1:8" x14ac:dyDescent="0.2">
      <c r="A298" s="9" t="s">
        <v>472</v>
      </c>
      <c r="B298" s="9" t="s">
        <v>473</v>
      </c>
      <c r="C298" s="10">
        <v>17</v>
      </c>
      <c r="D298" s="5">
        <v>17</v>
      </c>
      <c r="E298" s="11"/>
    </row>
    <row r="299" spans="1:8" s="11" customFormat="1" x14ac:dyDescent="0.2">
      <c r="A299" s="12"/>
      <c r="B299" s="12"/>
      <c r="C299" s="13" t="s">
        <v>597</v>
      </c>
      <c r="D299" s="14">
        <f>COUNT(D288:D298)+1</f>
        <v>11</v>
      </c>
    </row>
    <row r="300" spans="1:8" x14ac:dyDescent="0.2">
      <c r="F300" s="56"/>
    </row>
    <row r="301" spans="1:8" x14ac:dyDescent="0.2">
      <c r="A301" s="15" t="s">
        <v>474</v>
      </c>
      <c r="B301" s="15" t="s">
        <v>475</v>
      </c>
      <c r="C301" s="34" t="s">
        <v>41</v>
      </c>
      <c r="D301" s="5">
        <v>10</v>
      </c>
      <c r="F301" s="42"/>
      <c r="G301" s="42"/>
    </row>
    <row r="302" spans="1:8" x14ac:dyDescent="0.2">
      <c r="A302" s="26" t="s">
        <v>474</v>
      </c>
      <c r="B302" s="26" t="s">
        <v>675</v>
      </c>
      <c r="C302" s="51"/>
      <c r="D302" s="5">
        <v>8</v>
      </c>
    </row>
    <row r="303" spans="1:8" x14ac:dyDescent="0.2">
      <c r="A303" s="15" t="s">
        <v>474</v>
      </c>
      <c r="B303" s="15" t="s">
        <v>476</v>
      </c>
      <c r="C303" s="34" t="s">
        <v>41</v>
      </c>
      <c r="D303" s="5">
        <v>14</v>
      </c>
      <c r="F303" s="42"/>
    </row>
    <row r="304" spans="1:8" ht="38.25" x14ac:dyDescent="0.2">
      <c r="A304" s="26" t="s">
        <v>474</v>
      </c>
      <c r="B304" s="26" t="s">
        <v>703</v>
      </c>
      <c r="C304" s="51"/>
      <c r="D304" s="67" t="s">
        <v>722</v>
      </c>
      <c r="E304" s="72" t="s">
        <v>723</v>
      </c>
      <c r="F304" s="73" t="s">
        <v>724</v>
      </c>
      <c r="G304" s="74"/>
      <c r="H304" s="74"/>
    </row>
    <row r="305" spans="1:8" x14ac:dyDescent="0.2">
      <c r="A305" s="26" t="s">
        <v>474</v>
      </c>
      <c r="B305" s="26" t="s">
        <v>702</v>
      </c>
      <c r="C305" s="51"/>
      <c r="D305" s="67">
        <v>6</v>
      </c>
      <c r="E305" s="72"/>
      <c r="F305" s="73"/>
      <c r="G305" s="74"/>
      <c r="H305" s="74"/>
    </row>
    <row r="306" spans="1:8" x14ac:dyDescent="0.2">
      <c r="A306" s="9" t="s">
        <v>474</v>
      </c>
      <c r="B306" s="9" t="s">
        <v>674</v>
      </c>
      <c r="C306" s="10"/>
      <c r="D306" s="8">
        <v>15</v>
      </c>
    </row>
    <row r="307" spans="1:8" x14ac:dyDescent="0.2">
      <c r="A307" s="26" t="s">
        <v>474</v>
      </c>
      <c r="B307" s="26" t="s">
        <v>671</v>
      </c>
      <c r="C307" s="27"/>
      <c r="D307" s="8">
        <v>12</v>
      </c>
    </row>
    <row r="308" spans="1:8" x14ac:dyDescent="0.2">
      <c r="A308" s="9" t="s">
        <v>474</v>
      </c>
      <c r="B308" s="9" t="s">
        <v>477</v>
      </c>
      <c r="C308" s="10"/>
      <c r="D308" s="8">
        <v>18</v>
      </c>
    </row>
    <row r="309" spans="1:8" x14ac:dyDescent="0.2">
      <c r="A309" s="26" t="s">
        <v>474</v>
      </c>
      <c r="B309" s="26" t="s">
        <v>679</v>
      </c>
      <c r="C309" s="27"/>
      <c r="D309" s="8">
        <v>20</v>
      </c>
    </row>
    <row r="310" spans="1:8" x14ac:dyDescent="0.2">
      <c r="A310" s="26" t="s">
        <v>474</v>
      </c>
      <c r="B310" s="26" t="s">
        <v>676</v>
      </c>
      <c r="C310" s="27"/>
      <c r="D310" s="8">
        <v>12</v>
      </c>
    </row>
    <row r="311" spans="1:8" x14ac:dyDescent="0.2">
      <c r="A311" s="26" t="s">
        <v>474</v>
      </c>
      <c r="B311" s="26" t="s">
        <v>677</v>
      </c>
      <c r="C311" s="27"/>
      <c r="D311" s="8">
        <v>5</v>
      </c>
    </row>
    <row r="312" spans="1:8" x14ac:dyDescent="0.2">
      <c r="A312" s="26" t="s">
        <v>474</v>
      </c>
      <c r="B312" s="26" t="s">
        <v>680</v>
      </c>
      <c r="C312" s="27"/>
      <c r="D312" s="8">
        <v>26</v>
      </c>
    </row>
    <row r="313" spans="1:8" x14ac:dyDescent="0.2">
      <c r="A313" s="9" t="s">
        <v>474</v>
      </c>
      <c r="B313" s="9" t="s">
        <v>478</v>
      </c>
      <c r="C313" s="10">
        <v>22</v>
      </c>
      <c r="D313" s="8">
        <v>16</v>
      </c>
    </row>
    <row r="314" spans="1:8" x14ac:dyDescent="0.2">
      <c r="A314" s="15" t="s">
        <v>474</v>
      </c>
      <c r="B314" s="15" t="s">
        <v>479</v>
      </c>
      <c r="C314" s="16"/>
      <c r="D314" s="8">
        <v>24</v>
      </c>
      <c r="F314" s="42"/>
    </row>
    <row r="315" spans="1:8" x14ac:dyDescent="0.2">
      <c r="A315" s="9" t="s">
        <v>474</v>
      </c>
      <c r="B315" s="9" t="s">
        <v>480</v>
      </c>
      <c r="C315" s="10"/>
      <c r="D315" s="8">
        <v>12</v>
      </c>
      <c r="F315" s="42"/>
    </row>
    <row r="316" spans="1:8" x14ac:dyDescent="0.2">
      <c r="A316" s="9" t="s">
        <v>474</v>
      </c>
      <c r="B316" s="9" t="s">
        <v>481</v>
      </c>
      <c r="C316" s="10"/>
      <c r="D316" s="8">
        <v>12</v>
      </c>
      <c r="F316" s="42"/>
    </row>
    <row r="317" spans="1:8" x14ac:dyDescent="0.2">
      <c r="A317" s="26" t="s">
        <v>474</v>
      </c>
      <c r="B317" s="26" t="s">
        <v>678</v>
      </c>
      <c r="C317" s="27"/>
      <c r="D317" s="8">
        <v>17</v>
      </c>
    </row>
    <row r="318" spans="1:8" x14ac:dyDescent="0.2">
      <c r="A318" s="9" t="s">
        <v>474</v>
      </c>
      <c r="B318" s="9" t="s">
        <v>482</v>
      </c>
      <c r="C318" s="10">
        <v>40</v>
      </c>
      <c r="D318" s="8">
        <v>25</v>
      </c>
      <c r="F318" s="42"/>
    </row>
    <row r="319" spans="1:8" x14ac:dyDescent="0.2">
      <c r="A319" s="15" t="s">
        <v>474</v>
      </c>
      <c r="B319" s="15" t="s">
        <v>483</v>
      </c>
      <c r="C319" s="16"/>
      <c r="D319" s="8">
        <v>15</v>
      </c>
    </row>
    <row r="320" spans="1:8" x14ac:dyDescent="0.2">
      <c r="A320" s="26" t="s">
        <v>474</v>
      </c>
      <c r="B320" s="26" t="s">
        <v>672</v>
      </c>
      <c r="C320" s="27"/>
      <c r="D320" s="8">
        <v>16</v>
      </c>
      <c r="F320" s="42"/>
    </row>
    <row r="321" spans="1:7" x14ac:dyDescent="0.2">
      <c r="A321" s="26" t="s">
        <v>474</v>
      </c>
      <c r="B321" s="26" t="s">
        <v>673</v>
      </c>
      <c r="C321" s="27"/>
      <c r="D321" s="8">
        <v>16</v>
      </c>
      <c r="F321" s="42"/>
    </row>
    <row r="322" spans="1:7" s="11" customFormat="1" x14ac:dyDescent="0.2">
      <c r="A322" s="12"/>
      <c r="B322" s="12"/>
      <c r="C322" s="13" t="s">
        <v>597</v>
      </c>
      <c r="D322" s="14">
        <f>COUNT(D301:D321)+2</f>
        <v>22</v>
      </c>
    </row>
    <row r="324" spans="1:7" x14ac:dyDescent="0.2">
      <c r="A324" s="15" t="s">
        <v>484</v>
      </c>
      <c r="B324" s="15" t="s">
        <v>485</v>
      </c>
      <c r="C324" s="36"/>
      <c r="D324" s="37" t="s">
        <v>486</v>
      </c>
    </row>
    <row r="325" spans="1:7" x14ac:dyDescent="0.2">
      <c r="A325" s="15" t="s">
        <v>484</v>
      </c>
      <c r="B325" s="15" t="s">
        <v>487</v>
      </c>
      <c r="C325" s="36"/>
      <c r="D325" s="37" t="s">
        <v>486</v>
      </c>
    </row>
    <row r="326" spans="1:7" x14ac:dyDescent="0.2">
      <c r="A326" s="15" t="s">
        <v>484</v>
      </c>
      <c r="B326" s="15" t="s">
        <v>488</v>
      </c>
      <c r="C326" s="36"/>
      <c r="D326" s="37" t="s">
        <v>41</v>
      </c>
      <c r="E326" s="31" t="s">
        <v>489</v>
      </c>
    </row>
    <row r="327" spans="1:7" x14ac:dyDescent="0.2">
      <c r="A327" s="15" t="s">
        <v>484</v>
      </c>
      <c r="B327" s="15" t="s">
        <v>490</v>
      </c>
      <c r="C327" s="36"/>
      <c r="D327" s="37" t="s">
        <v>41</v>
      </c>
      <c r="E327" s="31" t="s">
        <v>489</v>
      </c>
    </row>
    <row r="328" spans="1:7" x14ac:dyDescent="0.2">
      <c r="A328" s="15" t="s">
        <v>484</v>
      </c>
      <c r="B328" s="15" t="s">
        <v>491</v>
      </c>
      <c r="C328" s="36"/>
      <c r="D328" s="37" t="s">
        <v>492</v>
      </c>
      <c r="E328" s="30"/>
    </row>
    <row r="329" spans="1:7" x14ac:dyDescent="0.2">
      <c r="A329" s="15" t="s">
        <v>484</v>
      </c>
      <c r="B329" s="15" t="s">
        <v>493</v>
      </c>
      <c r="C329" s="36"/>
      <c r="D329" s="37">
        <v>5</v>
      </c>
      <c r="E329" s="30"/>
    </row>
    <row r="330" spans="1:7" s="11" customFormat="1" x14ac:dyDescent="0.2">
      <c r="A330" s="12"/>
      <c r="B330" s="12"/>
      <c r="C330" s="13" t="s">
        <v>597</v>
      </c>
      <c r="D330" s="14">
        <f>COUNT(D324:D329)+5</f>
        <v>6</v>
      </c>
    </row>
    <row r="332" spans="1:7" ht="22.5" x14ac:dyDescent="0.2">
      <c r="A332" s="9" t="s">
        <v>599</v>
      </c>
      <c r="B332" s="9" t="s">
        <v>682</v>
      </c>
      <c r="C332" s="10"/>
      <c r="D332" s="5">
        <v>106</v>
      </c>
      <c r="E332" s="45">
        <v>20</v>
      </c>
      <c r="F332" s="11"/>
      <c r="G332" s="11"/>
    </row>
    <row r="333" spans="1:7" ht="22.5" x14ac:dyDescent="0.2">
      <c r="A333" s="9" t="s">
        <v>599</v>
      </c>
      <c r="B333" s="9" t="s">
        <v>683</v>
      </c>
      <c r="C333" s="10"/>
      <c r="D333" s="5">
        <v>50</v>
      </c>
      <c r="E333" s="45">
        <v>8</v>
      </c>
      <c r="F333" s="11"/>
      <c r="G333" s="11"/>
    </row>
    <row r="334" spans="1:7" ht="22.5" x14ac:dyDescent="0.2">
      <c r="A334" s="9" t="s">
        <v>599</v>
      </c>
      <c r="B334" s="9" t="s">
        <v>681</v>
      </c>
      <c r="C334" s="10"/>
      <c r="D334" s="5">
        <v>82</v>
      </c>
      <c r="E334" s="45">
        <v>10</v>
      </c>
      <c r="F334" s="11"/>
      <c r="G334" s="60"/>
    </row>
    <row r="335" spans="1:7" ht="22.5" x14ac:dyDescent="0.2">
      <c r="A335" s="9" t="s">
        <v>600</v>
      </c>
      <c r="B335" s="9" t="s">
        <v>684</v>
      </c>
      <c r="C335" s="10"/>
      <c r="D335" s="5">
        <v>19</v>
      </c>
      <c r="E335" s="45">
        <v>5</v>
      </c>
      <c r="F335" s="11"/>
      <c r="G335" s="11"/>
    </row>
    <row r="336" spans="1:7" x14ac:dyDescent="0.2">
      <c r="A336" s="9" t="s">
        <v>600</v>
      </c>
      <c r="B336" s="9" t="s">
        <v>685</v>
      </c>
      <c r="C336" s="10"/>
      <c r="D336" s="5">
        <v>13</v>
      </c>
      <c r="E336" s="45">
        <v>2</v>
      </c>
      <c r="F336" s="11"/>
      <c r="G336" s="11"/>
    </row>
    <row r="337" spans="1:7" x14ac:dyDescent="0.2">
      <c r="A337" s="9" t="s">
        <v>601</v>
      </c>
      <c r="B337" s="9" t="s">
        <v>602</v>
      </c>
      <c r="C337" s="10"/>
      <c r="D337" s="5">
        <v>15</v>
      </c>
      <c r="E337" s="45">
        <v>5</v>
      </c>
      <c r="F337" s="11"/>
      <c r="G337" s="11"/>
    </row>
    <row r="338" spans="1:7" x14ac:dyDescent="0.2">
      <c r="A338" s="9" t="s">
        <v>603</v>
      </c>
      <c r="B338" s="9" t="s">
        <v>604</v>
      </c>
      <c r="C338" s="10"/>
      <c r="D338" s="5">
        <v>31</v>
      </c>
      <c r="E338" s="45">
        <v>6</v>
      </c>
      <c r="F338" s="11"/>
      <c r="G338" s="11"/>
    </row>
    <row r="339" spans="1:7" x14ac:dyDescent="0.2">
      <c r="A339" s="9" t="s">
        <v>605</v>
      </c>
      <c r="B339" s="9" t="s">
        <v>606</v>
      </c>
      <c r="C339" s="10"/>
      <c r="D339" s="5">
        <v>37</v>
      </c>
      <c r="E339" s="45">
        <v>8</v>
      </c>
      <c r="F339" s="11"/>
      <c r="G339" s="11"/>
    </row>
    <row r="340" spans="1:7" s="11" customFormat="1" x14ac:dyDescent="0.2">
      <c r="A340" s="12"/>
      <c r="B340" s="12"/>
      <c r="C340" s="13" t="s">
        <v>597</v>
      </c>
      <c r="D340" s="14">
        <f>COUNT(D332:D339)</f>
        <v>8</v>
      </c>
    </row>
    <row r="342" spans="1:7" x14ac:dyDescent="0.2">
      <c r="A342" s="15" t="s">
        <v>494</v>
      </c>
      <c r="B342" s="15" t="s">
        <v>495</v>
      </c>
      <c r="C342" s="16"/>
      <c r="D342" s="8">
        <v>4</v>
      </c>
      <c r="E342" s="31"/>
    </row>
    <row r="343" spans="1:7" ht="38.25" x14ac:dyDescent="0.2">
      <c r="A343" s="15" t="s">
        <v>496</v>
      </c>
      <c r="B343" s="15" t="s">
        <v>497</v>
      </c>
      <c r="C343" s="16"/>
      <c r="D343" s="8">
        <v>12</v>
      </c>
      <c r="E343" s="35" t="s">
        <v>686</v>
      </c>
    </row>
    <row r="344" spans="1:7" x14ac:dyDescent="0.2">
      <c r="A344" s="15" t="s">
        <v>498</v>
      </c>
      <c r="B344" s="15" t="s">
        <v>499</v>
      </c>
      <c r="C344" s="16"/>
      <c r="D344" s="5">
        <v>12</v>
      </c>
    </row>
    <row r="345" spans="1:7" x14ac:dyDescent="0.2">
      <c r="A345" s="9" t="s">
        <v>500</v>
      </c>
      <c r="B345" s="9" t="s">
        <v>501</v>
      </c>
      <c r="C345" s="10"/>
      <c r="D345" s="5">
        <v>11</v>
      </c>
    </row>
    <row r="346" spans="1:7" x14ac:dyDescent="0.2">
      <c r="A346" s="15" t="s">
        <v>502</v>
      </c>
      <c r="B346" s="15" t="s">
        <v>503</v>
      </c>
      <c r="C346" s="16"/>
      <c r="D346" s="5">
        <v>11</v>
      </c>
    </row>
    <row r="347" spans="1:7" x14ac:dyDescent="0.2">
      <c r="A347" s="15" t="s">
        <v>504</v>
      </c>
      <c r="B347" s="15" t="s">
        <v>505</v>
      </c>
      <c r="C347" s="16"/>
      <c r="D347" s="5">
        <v>12</v>
      </c>
    </row>
    <row r="348" spans="1:7" x14ac:dyDescent="0.2">
      <c r="A348" s="15" t="s">
        <v>506</v>
      </c>
      <c r="B348" s="15" t="s">
        <v>507</v>
      </c>
      <c r="C348" s="16"/>
      <c r="D348" s="5">
        <v>10</v>
      </c>
    </row>
    <row r="349" spans="1:7" ht="25.5" x14ac:dyDescent="0.2">
      <c r="A349" s="15" t="s">
        <v>687</v>
      </c>
      <c r="B349" s="15" t="s">
        <v>688</v>
      </c>
      <c r="C349" s="16"/>
      <c r="D349" s="28" t="s">
        <v>689</v>
      </c>
    </row>
    <row r="350" spans="1:7" x14ac:dyDescent="0.2">
      <c r="A350" s="15" t="s">
        <v>508</v>
      </c>
      <c r="B350" s="15" t="s">
        <v>509</v>
      </c>
      <c r="C350" s="16"/>
      <c r="D350" s="67">
        <v>12</v>
      </c>
    </row>
    <row r="351" spans="1:7" x14ac:dyDescent="0.2">
      <c r="A351" s="15" t="s">
        <v>510</v>
      </c>
      <c r="B351" s="15" t="s">
        <v>511</v>
      </c>
      <c r="C351" s="16"/>
      <c r="D351" s="5">
        <v>18</v>
      </c>
    </row>
    <row r="352" spans="1:7" x14ac:dyDescent="0.2">
      <c r="A352" s="15" t="s">
        <v>512</v>
      </c>
      <c r="B352" s="15" t="s">
        <v>513</v>
      </c>
      <c r="C352" s="16"/>
      <c r="D352" s="5">
        <v>12</v>
      </c>
    </row>
    <row r="353" spans="1:7" s="11" customFormat="1" x14ac:dyDescent="0.2">
      <c r="A353" s="12"/>
      <c r="B353" s="12"/>
      <c r="C353" s="13" t="s">
        <v>597</v>
      </c>
      <c r="D353" s="14">
        <f>COUNT(D342:D352)+1</f>
        <v>11</v>
      </c>
    </row>
    <row r="355" spans="1:7" x14ac:dyDescent="0.2">
      <c r="A355" s="15" t="s">
        <v>514</v>
      </c>
      <c r="B355" s="15" t="s">
        <v>515</v>
      </c>
      <c r="C355" s="36" t="s">
        <v>41</v>
      </c>
      <c r="D355" s="5">
        <v>38</v>
      </c>
    </row>
    <row r="356" spans="1:7" ht="38.25" x14ac:dyDescent="0.2">
      <c r="A356" s="15" t="s">
        <v>516</v>
      </c>
      <c r="B356" s="15" t="s">
        <v>517</v>
      </c>
      <c r="C356" s="34" t="s">
        <v>41</v>
      </c>
      <c r="D356" s="5">
        <v>5</v>
      </c>
      <c r="E356" s="35" t="s">
        <v>518</v>
      </c>
    </row>
    <row r="357" spans="1:7" x14ac:dyDescent="0.2">
      <c r="A357" s="15" t="s">
        <v>519</v>
      </c>
      <c r="B357" s="15" t="s">
        <v>520</v>
      </c>
      <c r="C357" s="34" t="s">
        <v>41</v>
      </c>
      <c r="D357" s="5">
        <v>8</v>
      </c>
      <c r="E357" s="31" t="s">
        <v>521</v>
      </c>
    </row>
    <row r="358" spans="1:7" s="11" customFormat="1" x14ac:dyDescent="0.2">
      <c r="A358" s="12"/>
      <c r="B358" s="12"/>
      <c r="C358" s="13" t="s">
        <v>597</v>
      </c>
      <c r="D358" s="14">
        <f>COUNT(D355:D357)</f>
        <v>3</v>
      </c>
    </row>
    <row r="360" spans="1:7" x14ac:dyDescent="0.2">
      <c r="A360" s="15" t="s">
        <v>522</v>
      </c>
      <c r="B360" s="15" t="s">
        <v>523</v>
      </c>
      <c r="C360" s="36">
        <v>39</v>
      </c>
      <c r="D360" s="5">
        <v>21</v>
      </c>
    </row>
    <row r="361" spans="1:7" x14ac:dyDescent="0.2">
      <c r="A361" s="15" t="s">
        <v>524</v>
      </c>
      <c r="B361" s="15" t="s">
        <v>525</v>
      </c>
      <c r="C361" s="36">
        <v>88</v>
      </c>
      <c r="D361" s="5">
        <v>27</v>
      </c>
    </row>
    <row r="362" spans="1:7" x14ac:dyDescent="0.2">
      <c r="A362" s="15" t="s">
        <v>526</v>
      </c>
      <c r="B362" s="15" t="s">
        <v>527</v>
      </c>
      <c r="C362" s="36">
        <v>88</v>
      </c>
      <c r="D362" s="5">
        <v>27</v>
      </c>
    </row>
    <row r="363" spans="1:7" x14ac:dyDescent="0.2">
      <c r="A363" s="15" t="s">
        <v>528</v>
      </c>
      <c r="B363" s="15" t="s">
        <v>529</v>
      </c>
      <c r="C363" s="36">
        <v>38</v>
      </c>
      <c r="D363" s="5">
        <v>14</v>
      </c>
    </row>
    <row r="364" spans="1:7" x14ac:dyDescent="0.2">
      <c r="A364" s="15" t="s">
        <v>530</v>
      </c>
      <c r="B364" s="15" t="s">
        <v>531</v>
      </c>
      <c r="C364" s="36">
        <v>36</v>
      </c>
      <c r="D364" s="5">
        <v>12</v>
      </c>
    </row>
    <row r="365" spans="1:7" s="11" customFormat="1" x14ac:dyDescent="0.2">
      <c r="A365" s="12"/>
      <c r="B365" s="12"/>
      <c r="C365" s="13" t="s">
        <v>597</v>
      </c>
      <c r="D365" s="14">
        <f>COUNT(D360:D364)</f>
        <v>5</v>
      </c>
    </row>
    <row r="367" spans="1:7" x14ac:dyDescent="0.2">
      <c r="A367" s="15" t="s">
        <v>532</v>
      </c>
      <c r="B367" s="15" t="s">
        <v>533</v>
      </c>
      <c r="C367" s="36">
        <v>31</v>
      </c>
      <c r="D367" s="5">
        <v>10</v>
      </c>
      <c r="E367" s="11"/>
      <c r="F367" s="60"/>
      <c r="G367" s="11"/>
    </row>
    <row r="368" spans="1:7" s="11" customFormat="1" x14ac:dyDescent="0.2">
      <c r="A368" s="12"/>
      <c r="B368" s="12"/>
      <c r="C368" s="13" t="s">
        <v>597</v>
      </c>
      <c r="D368" s="14">
        <f>COUNT(D367)</f>
        <v>1</v>
      </c>
    </row>
    <row r="370" spans="1:5" x14ac:dyDescent="0.2">
      <c r="A370" s="15" t="s">
        <v>534</v>
      </c>
      <c r="B370" s="15" t="s">
        <v>535</v>
      </c>
      <c r="C370" s="34" t="s">
        <v>41</v>
      </c>
      <c r="D370" s="5">
        <v>10</v>
      </c>
    </row>
    <row r="371" spans="1:5" x14ac:dyDescent="0.2">
      <c r="A371" s="15" t="s">
        <v>536</v>
      </c>
      <c r="B371" s="15" t="s">
        <v>537</v>
      </c>
      <c r="C371" s="36">
        <v>10</v>
      </c>
      <c r="D371" s="5">
        <v>4</v>
      </c>
    </row>
    <row r="372" spans="1:5" x14ac:dyDescent="0.2">
      <c r="A372" s="15" t="s">
        <v>538</v>
      </c>
      <c r="B372" s="15" t="s">
        <v>539</v>
      </c>
      <c r="C372" s="36">
        <v>10</v>
      </c>
      <c r="D372" s="5">
        <v>5</v>
      </c>
    </row>
    <row r="373" spans="1:5" s="11" customFormat="1" x14ac:dyDescent="0.2">
      <c r="A373" s="12"/>
      <c r="B373" s="12"/>
      <c r="C373" s="13" t="s">
        <v>597</v>
      </c>
      <c r="D373" s="14">
        <f>COUNT(D370:D372)</f>
        <v>3</v>
      </c>
    </row>
    <row r="375" spans="1:5" x14ac:dyDescent="0.2">
      <c r="A375" s="15" t="s">
        <v>540</v>
      </c>
      <c r="B375" s="15" t="s">
        <v>541</v>
      </c>
      <c r="C375" s="36">
        <v>155</v>
      </c>
      <c r="D375" s="5">
        <v>31</v>
      </c>
    </row>
    <row r="376" spans="1:5" x14ac:dyDescent="0.2">
      <c r="A376" s="15" t="s">
        <v>542</v>
      </c>
      <c r="B376" s="15" t="s">
        <v>543</v>
      </c>
      <c r="C376" s="36">
        <v>24</v>
      </c>
      <c r="D376" s="5">
        <v>6</v>
      </c>
    </row>
    <row r="377" spans="1:5" x14ac:dyDescent="0.2">
      <c r="A377" s="15" t="s">
        <v>544</v>
      </c>
      <c r="B377" s="15" t="s">
        <v>545</v>
      </c>
      <c r="C377" s="36">
        <v>20</v>
      </c>
      <c r="D377" s="5">
        <v>5</v>
      </c>
    </row>
    <row r="378" spans="1:5" x14ac:dyDescent="0.2">
      <c r="A378" s="15" t="s">
        <v>546</v>
      </c>
      <c r="B378" s="15" t="s">
        <v>547</v>
      </c>
      <c r="C378" s="36">
        <v>33</v>
      </c>
      <c r="D378" s="5">
        <v>9</v>
      </c>
    </row>
    <row r="379" spans="1:5" x14ac:dyDescent="0.2">
      <c r="A379" s="15" t="s">
        <v>548</v>
      </c>
      <c r="B379" s="15" t="s">
        <v>549</v>
      </c>
      <c r="C379" s="36">
        <v>24</v>
      </c>
      <c r="D379" s="5">
        <v>6</v>
      </c>
    </row>
    <row r="380" spans="1:5" x14ac:dyDescent="0.2">
      <c r="A380" s="15" t="s">
        <v>550</v>
      </c>
      <c r="B380" s="15" t="s">
        <v>551</v>
      </c>
      <c r="C380" s="36">
        <v>16</v>
      </c>
      <c r="D380" s="5">
        <v>7</v>
      </c>
    </row>
    <row r="381" spans="1:5" x14ac:dyDescent="0.2">
      <c r="A381" s="15" t="s">
        <v>552</v>
      </c>
      <c r="B381" s="15" t="s">
        <v>553</v>
      </c>
      <c r="C381" s="36">
        <v>90</v>
      </c>
      <c r="D381" s="5">
        <v>27</v>
      </c>
    </row>
    <row r="382" spans="1:5" s="11" customFormat="1" x14ac:dyDescent="0.2">
      <c r="A382" s="12"/>
      <c r="B382" s="12"/>
      <c r="C382" s="13" t="s">
        <v>597</v>
      </c>
      <c r="D382" s="14">
        <f>COUNT(D375:D381)</f>
        <v>7</v>
      </c>
    </row>
    <row r="384" spans="1:5" x14ac:dyDescent="0.2">
      <c r="A384" s="15" t="s">
        <v>554</v>
      </c>
      <c r="B384" s="15" t="s">
        <v>555</v>
      </c>
      <c r="C384" s="36" t="s">
        <v>41</v>
      </c>
      <c r="D384" s="5">
        <v>20</v>
      </c>
      <c r="E384" s="11"/>
    </row>
    <row r="385" spans="1:6" x14ac:dyDescent="0.2">
      <c r="A385" s="15" t="s">
        <v>556</v>
      </c>
      <c r="B385" s="15" t="s">
        <v>557</v>
      </c>
      <c r="C385" s="36" t="s">
        <v>41</v>
      </c>
      <c r="D385" s="5">
        <v>7</v>
      </c>
      <c r="E385" s="11"/>
    </row>
    <row r="386" spans="1:6" x14ac:dyDescent="0.2">
      <c r="A386" s="15" t="s">
        <v>558</v>
      </c>
      <c r="B386" s="15" t="s">
        <v>559</v>
      </c>
      <c r="C386" s="36" t="s">
        <v>41</v>
      </c>
      <c r="D386" s="5">
        <v>18</v>
      </c>
      <c r="E386" s="11"/>
      <c r="F386" s="59"/>
    </row>
    <row r="387" spans="1:6" x14ac:dyDescent="0.2">
      <c r="A387" s="15" t="s">
        <v>560</v>
      </c>
      <c r="B387" s="15" t="s">
        <v>561</v>
      </c>
      <c r="C387" s="36" t="s">
        <v>41</v>
      </c>
      <c r="D387" s="5">
        <v>12</v>
      </c>
      <c r="E387" s="11"/>
    </row>
    <row r="388" spans="1:6" ht="25.5" x14ac:dyDescent="0.2">
      <c r="A388" s="12" t="s">
        <v>562</v>
      </c>
      <c r="B388" s="12" t="s">
        <v>563</v>
      </c>
      <c r="C388" s="11" t="s">
        <v>41</v>
      </c>
      <c r="D388" s="14" t="s">
        <v>564</v>
      </c>
    </row>
    <row r="389" spans="1:6" s="11" customFormat="1" x14ac:dyDescent="0.2">
      <c r="A389" s="12"/>
      <c r="B389" s="12"/>
      <c r="C389" s="13" t="s">
        <v>597</v>
      </c>
      <c r="D389" s="14">
        <f>COUNT(D384:D388)+1</f>
        <v>5</v>
      </c>
    </row>
    <row r="391" spans="1:6" x14ac:dyDescent="0.2">
      <c r="A391" s="26" t="s">
        <v>573</v>
      </c>
      <c r="B391" s="26" t="s">
        <v>574</v>
      </c>
      <c r="C391" s="38" t="s">
        <v>41</v>
      </c>
      <c r="D391" s="5">
        <v>14</v>
      </c>
    </row>
    <row r="392" spans="1:6" x14ac:dyDescent="0.2">
      <c r="A392" s="26" t="s">
        <v>575</v>
      </c>
      <c r="B392" s="26" t="s">
        <v>576</v>
      </c>
      <c r="C392" s="38" t="s">
        <v>41</v>
      </c>
      <c r="D392" s="5">
        <v>18</v>
      </c>
    </row>
    <row r="393" spans="1:6" x14ac:dyDescent="0.2">
      <c r="A393" s="26" t="s">
        <v>579</v>
      </c>
      <c r="B393" s="26" t="s">
        <v>580</v>
      </c>
      <c r="C393" s="38" t="s">
        <v>41</v>
      </c>
      <c r="D393" s="5">
        <v>11</v>
      </c>
    </row>
    <row r="394" spans="1:6" x14ac:dyDescent="0.2">
      <c r="A394" s="26" t="s">
        <v>581</v>
      </c>
      <c r="B394" s="26" t="s">
        <v>582</v>
      </c>
      <c r="C394" s="38" t="s">
        <v>41</v>
      </c>
      <c r="D394" s="5">
        <v>16</v>
      </c>
    </row>
    <row r="395" spans="1:6" x14ac:dyDescent="0.2">
      <c r="A395" s="26" t="s">
        <v>583</v>
      </c>
      <c r="B395" s="26" t="s">
        <v>584</v>
      </c>
      <c r="C395" s="38" t="s">
        <v>41</v>
      </c>
      <c r="D395" s="5">
        <v>18</v>
      </c>
    </row>
    <row r="396" spans="1:6" x14ac:dyDescent="0.2">
      <c r="A396" s="26" t="s">
        <v>585</v>
      </c>
      <c r="B396" s="26" t="s">
        <v>586</v>
      </c>
      <c r="C396" s="38" t="s">
        <v>41</v>
      </c>
      <c r="D396" s="5">
        <v>18</v>
      </c>
    </row>
    <row r="397" spans="1:6" x14ac:dyDescent="0.2">
      <c r="A397" s="26" t="s">
        <v>587</v>
      </c>
      <c r="B397" s="26" t="s">
        <v>588</v>
      </c>
      <c r="C397" s="38" t="s">
        <v>41</v>
      </c>
      <c r="D397" s="5">
        <v>16</v>
      </c>
    </row>
    <row r="398" spans="1:6" x14ac:dyDescent="0.2">
      <c r="A398" s="26" t="s">
        <v>589</v>
      </c>
      <c r="B398" s="26" t="s">
        <v>590</v>
      </c>
      <c r="C398" s="38" t="s">
        <v>41</v>
      </c>
      <c r="D398" s="5">
        <v>18</v>
      </c>
    </row>
    <row r="399" spans="1:6" x14ac:dyDescent="0.2">
      <c r="A399" s="26" t="s">
        <v>591</v>
      </c>
      <c r="B399" s="26" t="s">
        <v>592</v>
      </c>
      <c r="C399" s="38" t="s">
        <v>41</v>
      </c>
      <c r="D399" s="5">
        <v>18</v>
      </c>
    </row>
    <row r="400" spans="1:6" x14ac:dyDescent="0.2">
      <c r="A400" s="26" t="s">
        <v>593</v>
      </c>
      <c r="B400" s="26" t="s">
        <v>594</v>
      </c>
      <c r="C400" s="38" t="s">
        <v>41</v>
      </c>
      <c r="D400" s="5">
        <v>18</v>
      </c>
    </row>
    <row r="401" spans="1:6" ht="25.5" x14ac:dyDescent="0.2">
      <c r="A401" s="12" t="s">
        <v>577</v>
      </c>
      <c r="B401" s="12" t="s">
        <v>578</v>
      </c>
      <c r="C401" s="11" t="s">
        <v>41</v>
      </c>
      <c r="D401" s="7" t="s">
        <v>564</v>
      </c>
    </row>
    <row r="402" spans="1:6" ht="25.5" x14ac:dyDescent="0.2">
      <c r="A402" s="12" t="s">
        <v>595</v>
      </c>
      <c r="B402" s="12" t="s">
        <v>596</v>
      </c>
      <c r="C402" s="11" t="s">
        <v>41</v>
      </c>
      <c r="D402" s="7" t="s">
        <v>564</v>
      </c>
    </row>
    <row r="403" spans="1:6" s="11" customFormat="1" x14ac:dyDescent="0.2">
      <c r="A403" s="12"/>
      <c r="B403" s="12"/>
      <c r="C403" s="13" t="s">
        <v>597</v>
      </c>
      <c r="D403" s="14">
        <f>COUNT(D391:D402)+2</f>
        <v>12</v>
      </c>
    </row>
    <row r="405" spans="1:6" ht="38.25" x14ac:dyDescent="0.2">
      <c r="A405" s="9" t="s">
        <v>633</v>
      </c>
      <c r="B405" s="9" t="s">
        <v>634</v>
      </c>
      <c r="C405" s="50"/>
      <c r="D405" s="70" t="s">
        <v>725</v>
      </c>
      <c r="E405" s="61"/>
      <c r="F405" s="56"/>
    </row>
    <row r="406" spans="1:6" x14ac:dyDescent="0.2">
      <c r="A406" s="9" t="s">
        <v>690</v>
      </c>
      <c r="B406" s="9" t="s">
        <v>691</v>
      </c>
      <c r="C406" s="50"/>
      <c r="D406" s="70">
        <v>48</v>
      </c>
      <c r="E406" s="71"/>
    </row>
    <row r="407" spans="1:6" x14ac:dyDescent="0.2">
      <c r="A407" s="9" t="s">
        <v>694</v>
      </c>
      <c r="B407" s="9" t="s">
        <v>695</v>
      </c>
      <c r="C407" s="50"/>
      <c r="D407" s="70">
        <v>17</v>
      </c>
      <c r="E407" s="71"/>
    </row>
    <row r="408" spans="1:6" ht="76.5" x14ac:dyDescent="0.2">
      <c r="A408" s="9" t="s">
        <v>692</v>
      </c>
      <c r="B408" s="9" t="s">
        <v>693</v>
      </c>
      <c r="C408" s="50"/>
      <c r="D408" s="70"/>
      <c r="E408" s="61" t="s">
        <v>696</v>
      </c>
      <c r="F408" s="59"/>
    </row>
    <row r="409" spans="1:6" ht="38.25" x14ac:dyDescent="0.2">
      <c r="A409" s="9" t="s">
        <v>635</v>
      </c>
      <c r="B409" s="9" t="s">
        <v>636</v>
      </c>
      <c r="C409" s="50"/>
      <c r="D409" s="70" t="s">
        <v>726</v>
      </c>
      <c r="E409" s="61"/>
    </row>
    <row r="410" spans="1:6" ht="25.5" x14ac:dyDescent="0.2">
      <c r="A410" s="54" t="s">
        <v>697</v>
      </c>
      <c r="B410" s="54" t="s">
        <v>698</v>
      </c>
      <c r="C410" s="52"/>
      <c r="D410" s="35" t="s">
        <v>699</v>
      </c>
      <c r="E410" s="61"/>
    </row>
    <row r="411" spans="1:6" x14ac:dyDescent="0.2">
      <c r="A411" s="9" t="s">
        <v>637</v>
      </c>
      <c r="B411" s="9" t="s">
        <v>638</v>
      </c>
      <c r="C411" s="48"/>
      <c r="D411" s="70" t="s">
        <v>639</v>
      </c>
      <c r="E411" s="71"/>
    </row>
    <row r="412" spans="1:6" x14ac:dyDescent="0.2">
      <c r="A412" s="12"/>
      <c r="B412" s="12"/>
      <c r="C412" s="13" t="s">
        <v>597</v>
      </c>
      <c r="D412" s="53">
        <f>COUNT(D405:D411)+6</f>
        <v>8</v>
      </c>
      <c r="E412" s="57"/>
    </row>
    <row r="413" spans="1:6" x14ac:dyDescent="0.2">
      <c r="A413" s="12"/>
      <c r="B413" s="12"/>
      <c r="C413" s="13"/>
      <c r="D413" s="65"/>
      <c r="E413" s="57"/>
    </row>
    <row r="414" spans="1:6" x14ac:dyDescent="0.2">
      <c r="A414" s="12" t="s">
        <v>720</v>
      </c>
      <c r="B414" s="12"/>
      <c r="C414" s="13"/>
      <c r="D414" s="47"/>
    </row>
    <row r="415" spans="1:6" x14ac:dyDescent="0.2">
      <c r="A415" s="9" t="s">
        <v>668</v>
      </c>
      <c r="B415" s="9" t="s">
        <v>669</v>
      </c>
      <c r="C415" s="48">
        <v>6750</v>
      </c>
      <c r="D415" s="49">
        <v>1826</v>
      </c>
    </row>
    <row r="416" spans="1:6" x14ac:dyDescent="0.2">
      <c r="A416" s="9" t="s">
        <v>41</v>
      </c>
      <c r="B416" s="9" t="s">
        <v>670</v>
      </c>
      <c r="C416" s="48">
        <v>5611</v>
      </c>
      <c r="D416" s="49">
        <v>1060</v>
      </c>
    </row>
    <row r="417" spans="1:4" x14ac:dyDescent="0.2">
      <c r="A417" s="9" t="s">
        <v>180</v>
      </c>
      <c r="B417" s="9" t="s">
        <v>181</v>
      </c>
      <c r="C417" s="48">
        <v>2476</v>
      </c>
      <c r="D417" s="49">
        <v>446</v>
      </c>
    </row>
    <row r="418" spans="1:4" x14ac:dyDescent="0.2">
      <c r="A418" s="9" t="s">
        <v>721</v>
      </c>
      <c r="B418" s="9" t="s">
        <v>712</v>
      </c>
      <c r="C418" s="48">
        <v>1028</v>
      </c>
      <c r="D418" s="49">
        <v>172</v>
      </c>
    </row>
    <row r="419" spans="1:4" x14ac:dyDescent="0.2">
      <c r="A419" s="12"/>
      <c r="B419" s="12"/>
      <c r="C419" s="13" t="s">
        <v>597</v>
      </c>
      <c r="D419" s="14">
        <f>COUNT(D415:D418)</f>
        <v>4</v>
      </c>
    </row>
    <row r="420" spans="1:4" x14ac:dyDescent="0.2">
      <c r="A420" s="12"/>
      <c r="B420" s="12"/>
      <c r="C420" s="13"/>
      <c r="D420" s="47"/>
    </row>
    <row r="421" spans="1:4" x14ac:dyDescent="0.2">
      <c r="A421" s="12"/>
      <c r="B421" s="12"/>
      <c r="C421" s="39"/>
      <c r="D421" s="43"/>
    </row>
    <row r="422" spans="1:4" x14ac:dyDescent="0.2">
      <c r="C422" s="40" t="s">
        <v>598</v>
      </c>
      <c r="D422" s="41">
        <f>SUM(D403,D389,D382,D373,D368,D365,D358,D353,D340,D330,D322,D299,D286,D270,D267,D412,D252,D224,D204,D175,D162,D145,D126,D104,D86,D71,D55,D25,D260,D255,D112,)</f>
        <v>352</v>
      </c>
    </row>
  </sheetData>
  <mergeCells count="2">
    <mergeCell ref="A1:D1"/>
    <mergeCell ref="G1:H1"/>
  </mergeCells>
  <phoneticPr fontId="10" type="noConversion"/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Winkle, Jessica Ann</dc:creator>
  <cp:keywords/>
  <dc:description/>
  <cp:lastModifiedBy>Raymond, Heather Lynn</cp:lastModifiedBy>
  <cp:revision/>
  <cp:lastPrinted>2020-12-14T13:55:47Z</cp:lastPrinted>
  <dcterms:created xsi:type="dcterms:W3CDTF">2020-08-03T13:08:54Z</dcterms:created>
  <dcterms:modified xsi:type="dcterms:W3CDTF">2021-01-15T20:03:59Z</dcterms:modified>
  <cp:category/>
  <cp:contentStatus/>
</cp:coreProperties>
</file>